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Z Thespians\2016 - 2017 Thespians\2016 Festival\Tech Challenge\"/>
    </mc:Choice>
  </mc:AlternateContent>
  <bookViews>
    <workbookView xWindow="0" yWindow="0" windowWidth="19200" windowHeight="12180" firstSheet="1" activeTab="1"/>
  </bookViews>
  <sheets>
    <sheet name="school by session" sheetId="2" r:id="rId1"/>
    <sheet name="score grid" sheetId="3" r:id="rId2"/>
    <sheet name="CTE SCH" sheetId="7" r:id="rId3"/>
    <sheet name="AWARDS" sheetId="8" r:id="rId4"/>
    <sheet name="CTE RAW" sheetId="4" r:id="rId5"/>
    <sheet name="raw data" sheetId="1" r:id="rId6"/>
  </sheets>
  <definedNames>
    <definedName name="_xlnm._FilterDatabase" localSheetId="1" hidden="1">'score grid'!$A$2:$I$60</definedName>
  </definedNames>
  <calcPr calcId="152511"/>
  <pivotCaches>
    <pivotCache cacheId="2" r:id="rId7"/>
    <pivotCache cacheId="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3" l="1"/>
  <c r="D65" i="3"/>
  <c r="E65" i="3"/>
  <c r="F65" i="3"/>
  <c r="B65" i="3"/>
  <c r="C64" i="3"/>
  <c r="H78" i="3" s="1"/>
  <c r="D64" i="3"/>
  <c r="E64" i="3"/>
  <c r="H80" i="3" s="1"/>
  <c r="F64" i="3"/>
  <c r="C63" i="3"/>
  <c r="J72" i="3" s="1"/>
  <c r="D63" i="3"/>
  <c r="H73" i="3" s="1"/>
  <c r="E63" i="3"/>
  <c r="H74" i="3" s="1"/>
  <c r="F63" i="3"/>
  <c r="H75" i="3" s="1"/>
  <c r="C62" i="3"/>
  <c r="D62" i="3"/>
  <c r="H66" i="3" s="1"/>
  <c r="E62" i="3"/>
  <c r="F62" i="3"/>
  <c r="I68" i="3" s="1"/>
  <c r="B64" i="3"/>
  <c r="J77" i="3" s="1"/>
  <c r="B63" i="3"/>
  <c r="J71" i="3" s="1"/>
  <c r="B62" i="3"/>
  <c r="H64" i="3" s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2" i="3"/>
  <c r="G59" i="3"/>
  <c r="G21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2" i="3"/>
  <c r="G23" i="3"/>
  <c r="G24" i="3"/>
  <c r="G25" i="3"/>
  <c r="G26" i="3"/>
  <c r="G27" i="3"/>
  <c r="G28" i="3"/>
  <c r="G29" i="3"/>
  <c r="G30" i="3"/>
  <c r="G31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2" i="3"/>
  <c r="G62" i="3" l="1"/>
  <c r="I79" i="3"/>
  <c r="I67" i="3"/>
  <c r="I65" i="3"/>
  <c r="K81" i="3"/>
  <c r="K71" i="3"/>
  <c r="I73" i="3"/>
  <c r="J73" i="3"/>
  <c r="H79" i="3"/>
  <c r="J79" i="3"/>
  <c r="K79" i="3"/>
  <c r="J66" i="3"/>
  <c r="K66" i="3" s="1"/>
  <c r="H67" i="3"/>
  <c r="I74" i="3"/>
  <c r="I80" i="3"/>
  <c r="J74" i="3"/>
  <c r="K80" i="3"/>
  <c r="J67" i="3"/>
  <c r="J80" i="3"/>
  <c r="I77" i="3"/>
  <c r="K77" i="3"/>
  <c r="I71" i="3"/>
  <c r="I75" i="3"/>
  <c r="J81" i="3"/>
  <c r="H68" i="3"/>
  <c r="J75" i="3"/>
  <c r="H81" i="3"/>
  <c r="J68" i="3"/>
  <c r="I81" i="3"/>
  <c r="H71" i="3"/>
  <c r="H77" i="3"/>
  <c r="J64" i="3"/>
  <c r="K64" i="3" s="1"/>
  <c r="H72" i="3"/>
  <c r="I78" i="3"/>
  <c r="J65" i="3"/>
  <c r="K65" i="3" s="1"/>
  <c r="H65" i="3"/>
  <c r="I72" i="3"/>
  <c r="J78" i="3"/>
  <c r="K72" i="3" s="1"/>
  <c r="K78" i="3"/>
  <c r="I66" i="3"/>
  <c r="I64" i="3"/>
  <c r="K74" i="3" l="1"/>
  <c r="K73" i="3"/>
  <c r="K68" i="3"/>
  <c r="K67" i="3"/>
  <c r="K75" i="3"/>
  <c r="I69" i="3"/>
  <c r="H69" i="3"/>
  <c r="J69" i="3"/>
  <c r="K69" i="3" s="1"/>
</calcChain>
</file>

<file path=xl/sharedStrings.xml><?xml version="1.0" encoding="utf-8"?>
<sst xmlns="http://schemas.openxmlformats.org/spreadsheetml/2006/main" count="2375" uniqueCount="674">
  <si>
    <t>American Leadership Academy QCHS</t>
  </si>
  <si>
    <t>HunterCall</t>
  </si>
  <si>
    <t>Tech Challenge</t>
  </si>
  <si>
    <t>Tech Challenge D</t>
  </si>
  <si>
    <t>Hall G</t>
  </si>
  <si>
    <t>Tech Challenge - Tech Challenge D</t>
  </si>
  <si>
    <t>BoydCluff</t>
  </si>
  <si>
    <t>GabrielleAgen</t>
  </si>
  <si>
    <t>CaedranSchafer</t>
  </si>
  <si>
    <t>BriggsHelser</t>
  </si>
  <si>
    <t>Tech Challenge C</t>
  </si>
  <si>
    <t>Tech Challenge - Tech Challenge C</t>
  </si>
  <si>
    <t>NathanBerger</t>
  </si>
  <si>
    <t>MakaylaPhipps</t>
  </si>
  <si>
    <t>GarrettMortensen</t>
  </si>
  <si>
    <t>ARCADIA HIGH SCHOOL</t>
  </si>
  <si>
    <t>AlexVoigt</t>
  </si>
  <si>
    <t>MarkItule</t>
  </si>
  <si>
    <t>AngelArroyo</t>
  </si>
  <si>
    <t>DanielLandry</t>
  </si>
  <si>
    <t>KellyKtestes</t>
  </si>
  <si>
    <t>AidenJohnson</t>
  </si>
  <si>
    <t>BRADSHAW MOUNTAIN HIGH SCHOOL</t>
  </si>
  <si>
    <t>AbbeyHamilton</t>
  </si>
  <si>
    <t>Tech Challenge A</t>
  </si>
  <si>
    <t>Tech Challenge - Tech Challenge A</t>
  </si>
  <si>
    <t>AnnaWockenfuss</t>
  </si>
  <si>
    <t>Caleb Rogers</t>
  </si>
  <si>
    <t>TylerManibusan</t>
  </si>
  <si>
    <t>BUCKEYE UNION HIGH SCHOOL</t>
  </si>
  <si>
    <t>AdrianAguilar</t>
  </si>
  <si>
    <t>Tech Challenge B</t>
  </si>
  <si>
    <t>Tech Challenge - Tech Challenge B</t>
  </si>
  <si>
    <t>CynthiaMendoza</t>
  </si>
  <si>
    <t>KaleshaPeart</t>
  </si>
  <si>
    <t>Alyssa Knight</t>
  </si>
  <si>
    <t>ConnerWalker</t>
  </si>
  <si>
    <t>RebeccaDyer</t>
  </si>
  <si>
    <t>DylanGingg</t>
  </si>
  <si>
    <t>MalikMoser</t>
  </si>
  <si>
    <t>BUENA HIGH SCHOOL</t>
  </si>
  <si>
    <t>AlexandraRay</t>
  </si>
  <si>
    <t>AngelVilla</t>
  </si>
  <si>
    <t>AaronWallace</t>
  </si>
  <si>
    <t>CloeyMundt</t>
  </si>
  <si>
    <t>ElizabethWebster</t>
  </si>
  <si>
    <t>AngelaRangle</t>
  </si>
  <si>
    <t>ClaraKrause</t>
  </si>
  <si>
    <t>Campo Verde High School</t>
  </si>
  <si>
    <t>JessicaBuzzard</t>
  </si>
  <si>
    <t>SaraMattern</t>
  </si>
  <si>
    <t>MadisonHart</t>
  </si>
  <si>
    <t>BriannaLeonard</t>
  </si>
  <si>
    <t>MadisonBerrett</t>
  </si>
  <si>
    <t>KyleeTaylor</t>
  </si>
  <si>
    <t>SydneyJohnson</t>
  </si>
  <si>
    <t>AudreyLeonard</t>
  </si>
  <si>
    <t>CATALINA FOOTHILLS HIGH SCHOOL</t>
  </si>
  <si>
    <t>SeanBergan</t>
  </si>
  <si>
    <t>AbbyWood</t>
  </si>
  <si>
    <t>CiporaCohon</t>
  </si>
  <si>
    <t>VictoriaRodriquez</t>
  </si>
  <si>
    <t>LukeVan Vessem</t>
  </si>
  <si>
    <t>GuillermoRobles</t>
  </si>
  <si>
    <t>ScottCapin</t>
  </si>
  <si>
    <t>ThomasElmer</t>
  </si>
  <si>
    <t>CHANDLER HIGH SCHOOL</t>
  </si>
  <si>
    <t>Daniel Minor</t>
  </si>
  <si>
    <t>TrevorNewman</t>
  </si>
  <si>
    <t>GraceStefaniak</t>
  </si>
  <si>
    <t>JenniferLeon</t>
  </si>
  <si>
    <t>CHAPARRAL HIGH SCHOOL</t>
  </si>
  <si>
    <t>RebeccaSteiner</t>
  </si>
  <si>
    <t>MackWoods</t>
  </si>
  <si>
    <t>COMBS HIGH SCHOOL</t>
  </si>
  <si>
    <t>JustinRowe</t>
  </si>
  <si>
    <t>JohnathanWirtz</t>
  </si>
  <si>
    <t>KaylaSantos</t>
  </si>
  <si>
    <t>KalieHagen</t>
  </si>
  <si>
    <t>COOLIDGE HIGH SCHOOL</t>
  </si>
  <si>
    <t>Juan Molina</t>
  </si>
  <si>
    <t>ChandlerGranillo</t>
  </si>
  <si>
    <t>Briana McClure</t>
  </si>
  <si>
    <t>Briannah McKinney</t>
  </si>
  <si>
    <t>DEER VALLEY HIGH SCHOOL</t>
  </si>
  <si>
    <t>MicahUnger</t>
  </si>
  <si>
    <t>NickWetzel</t>
  </si>
  <si>
    <t>VincentLombardo</t>
  </si>
  <si>
    <t>LaQuinnitaMontana</t>
  </si>
  <si>
    <t>DESERT MOUNTAIN HIGH SCHOOL</t>
  </si>
  <si>
    <t>LoganFarrington</t>
  </si>
  <si>
    <t>JordanPerry</t>
  </si>
  <si>
    <t>AndreaMendoza</t>
  </si>
  <si>
    <t>RyanJames</t>
  </si>
  <si>
    <t>Desert View High School</t>
  </si>
  <si>
    <t>JudayahOrdonez</t>
  </si>
  <si>
    <t>jacquelinebalbastro</t>
  </si>
  <si>
    <t>SavannahMartinez</t>
  </si>
  <si>
    <t>jakejackson</t>
  </si>
  <si>
    <t>John R.Shestko</t>
  </si>
  <si>
    <t>MireyaMontano</t>
  </si>
  <si>
    <t>ESTRELLA FOOTHILLS HIGH SCHOOL</t>
  </si>
  <si>
    <t>Duncan Schultz</t>
  </si>
  <si>
    <t>NatalieSchulz</t>
  </si>
  <si>
    <t>ElysianHudson</t>
  </si>
  <si>
    <t>LindsayHazlett</t>
  </si>
  <si>
    <t>FLOWING WELLS HIGH SCHOOL</t>
  </si>
  <si>
    <t>AbbyAcedo</t>
  </si>
  <si>
    <t>MarinaSalazar</t>
  </si>
  <si>
    <t>AnthonyHarper</t>
  </si>
  <si>
    <t>DominiqueMorales</t>
  </si>
  <si>
    <t>JakobCarpenter</t>
  </si>
  <si>
    <t>KKLamb</t>
  </si>
  <si>
    <t>MichaelCaveletto</t>
  </si>
  <si>
    <t>JudahButcher</t>
  </si>
  <si>
    <t>GILBERT HIGH SCHOOL</t>
  </si>
  <si>
    <t>JuliaOszczapinski</t>
  </si>
  <si>
    <t>GarretAranas</t>
  </si>
  <si>
    <t>GabrielPena</t>
  </si>
  <si>
    <t>RhiannonHowes</t>
  </si>
  <si>
    <t>GLENDALE HIGH SCHOOL</t>
  </si>
  <si>
    <t>BrisaMedina</t>
  </si>
  <si>
    <t>ZailynSalgado</t>
  </si>
  <si>
    <t>AngieCervantes</t>
  </si>
  <si>
    <t>HomeroLara</t>
  </si>
  <si>
    <t>HAMILTON HIGH SCHOOL</t>
  </si>
  <si>
    <t>JordanOsness</t>
  </si>
  <si>
    <t>CaseyWong</t>
  </si>
  <si>
    <t>SalShoban</t>
  </si>
  <si>
    <t>TannerSaadi</t>
  </si>
  <si>
    <t>KaraJenkins</t>
  </si>
  <si>
    <t>LaraBustos</t>
  </si>
  <si>
    <t>KatarinaWhite</t>
  </si>
  <si>
    <t>TimMetcalf</t>
  </si>
  <si>
    <t>IRONWOOD RIDGE HIGH SCHOOL</t>
  </si>
  <si>
    <t>TobiasFalter</t>
  </si>
  <si>
    <t>MayaVigil-Emerson</t>
  </si>
  <si>
    <t>ZoeKarl</t>
  </si>
  <si>
    <t>Tyler Pincus</t>
  </si>
  <si>
    <t>FabianAudry-Cobos</t>
  </si>
  <si>
    <t>KatelynnWooldridge</t>
  </si>
  <si>
    <t>BrandonWelch</t>
  </si>
  <si>
    <t>JacobHarrell</t>
  </si>
  <si>
    <t>MARANA HIGH SCHOOL</t>
  </si>
  <si>
    <t>AlexisGibbs</t>
  </si>
  <si>
    <t>HannahStock</t>
  </si>
  <si>
    <t>AshleyAuchincloss</t>
  </si>
  <si>
    <t>CarolinePrice</t>
  </si>
  <si>
    <t>JoseGonzalez</t>
  </si>
  <si>
    <t>JonathonEmmerick</t>
  </si>
  <si>
    <t>MeganCorbell</t>
  </si>
  <si>
    <t>MonicaRivas</t>
  </si>
  <si>
    <t>MARICOPA HIGH SCHOOL</t>
  </si>
  <si>
    <t>SidneyEaton</t>
  </si>
  <si>
    <t>MorganGentry</t>
  </si>
  <si>
    <t>KeilaniHlebasko</t>
  </si>
  <si>
    <t>CrystalGalvan</t>
  </si>
  <si>
    <t>HayleyIreland</t>
  </si>
  <si>
    <t>YazlinVillabos</t>
  </si>
  <si>
    <t>MelissaMartinez</t>
  </si>
  <si>
    <t>DylanStradling</t>
  </si>
  <si>
    <t>MARYVALE HIGH SCHOOL</t>
  </si>
  <si>
    <t>DavidJerilong</t>
  </si>
  <si>
    <t>Nhi CatDinh</t>
  </si>
  <si>
    <t>Daisy Valdes</t>
  </si>
  <si>
    <t>VanessaAragon</t>
  </si>
  <si>
    <t>MINGUS UNION HIGH SCHOOL</t>
  </si>
  <si>
    <t>FelicityShaw</t>
  </si>
  <si>
    <t>AngelinaRodriguez</t>
  </si>
  <si>
    <t>TejScott</t>
  </si>
  <si>
    <t>JoannaWestling</t>
  </si>
  <si>
    <t>MOUNTAIN POINTE HIGH SCHOOL</t>
  </si>
  <si>
    <t>TannerPerry</t>
  </si>
  <si>
    <t>JillianMcDaniel</t>
  </si>
  <si>
    <t>JaimenReed</t>
  </si>
  <si>
    <t>MiaLupercio</t>
  </si>
  <si>
    <t>MylesThomas</t>
  </si>
  <si>
    <t>KatPitaro</t>
  </si>
  <si>
    <t>TannerMcDonald</t>
  </si>
  <si>
    <t>CameronClark</t>
  </si>
  <si>
    <t>MOUNTAIN VIEW HIGH SCHOOL</t>
  </si>
  <si>
    <t>TylerMire</t>
  </si>
  <si>
    <t>Abigayle Dudsic</t>
  </si>
  <si>
    <t>MeganneCarpenter</t>
  </si>
  <si>
    <t>JavanEdwards</t>
  </si>
  <si>
    <t>NEW SCHOOL FOR THE ARTS</t>
  </si>
  <si>
    <t>T'MiaCompton</t>
  </si>
  <si>
    <t>BryceTurner</t>
  </si>
  <si>
    <t>JorgeCuriel</t>
  </si>
  <si>
    <t>CoryHalpern</t>
  </si>
  <si>
    <t>PARADISE VALLEY HIGH SCHOOL</t>
  </si>
  <si>
    <t>TatiannaHope</t>
  </si>
  <si>
    <t>Lizzie Church</t>
  </si>
  <si>
    <t>KenzieJackson</t>
  </si>
  <si>
    <t>CeceRosado</t>
  </si>
  <si>
    <t>MorganFox</t>
  </si>
  <si>
    <t>JaredWitte</t>
  </si>
  <si>
    <t>Merrick Dockham-Schmidt</t>
  </si>
  <si>
    <t>Bianca Harrison</t>
  </si>
  <si>
    <t>PAYSON HIGH SCHOOL</t>
  </si>
  <si>
    <t>TaylorKeeney</t>
  </si>
  <si>
    <t>AngieKnorr</t>
  </si>
  <si>
    <t>AlexisPerez</t>
  </si>
  <si>
    <t>AlinaRobertson</t>
  </si>
  <si>
    <t>Perry High School</t>
  </si>
  <si>
    <t>SethFarmer</t>
  </si>
  <si>
    <t>ChristianBrady</t>
  </si>
  <si>
    <t>NikolasEberlein</t>
  </si>
  <si>
    <t>Nicholas DeLugt</t>
  </si>
  <si>
    <t>MichaelHasan</t>
  </si>
  <si>
    <t>TylerTownsend</t>
  </si>
  <si>
    <t>JennaSchulze</t>
  </si>
  <si>
    <t>DamianRoberts</t>
  </si>
  <si>
    <t>PRESCOTT HIGH SCHOOL</t>
  </si>
  <si>
    <t>Mealah Lore</t>
  </si>
  <si>
    <t>CodyMcDaniel</t>
  </si>
  <si>
    <t>DesaraiTate</t>
  </si>
  <si>
    <t>BraidenMadsen</t>
  </si>
  <si>
    <t>QUEEN CREEK HIGH SCHOOL</t>
  </si>
  <si>
    <t>Mellissa Dowd</t>
  </si>
  <si>
    <t>Hailie George</t>
  </si>
  <si>
    <t>JessicaMonson</t>
  </si>
  <si>
    <t>HannahZaloga</t>
  </si>
  <si>
    <t>Alexandria Dinn</t>
  </si>
  <si>
    <t>morganwatson</t>
  </si>
  <si>
    <t>marysagarcia</t>
  </si>
  <si>
    <t>CadenMarshall</t>
  </si>
  <si>
    <t>SAGUARO HIGH SCHOOL</t>
  </si>
  <si>
    <t>MikaylaWilliams</t>
  </si>
  <si>
    <t>ZacharyGage</t>
  </si>
  <si>
    <t>ALexis McNally</t>
  </si>
  <si>
    <t>DanielCarpenter</t>
  </si>
  <si>
    <t>AnthonySpatola</t>
  </si>
  <si>
    <t>LoganSpatola</t>
  </si>
  <si>
    <t>BenGildersleeve</t>
  </si>
  <si>
    <t>TANQUE VERDE HIGH SCHOOL</t>
  </si>
  <si>
    <t>KennethMcIntyre</t>
  </si>
  <si>
    <t>ClaraTaylor</t>
  </si>
  <si>
    <t>Emily Doorenbos</t>
  </si>
  <si>
    <t>AshelzaDiAnna</t>
  </si>
  <si>
    <t>AnnaWalker</t>
  </si>
  <si>
    <t>VISTA GRANDE</t>
  </si>
  <si>
    <t>MannyFontes</t>
  </si>
  <si>
    <t>AustinFrazee</t>
  </si>
  <si>
    <t>JoeKalani</t>
  </si>
  <si>
    <t>AndrewRhea</t>
  </si>
  <si>
    <t>WESTWOOD HIGH SCHOOL</t>
  </si>
  <si>
    <t>SilvioGillespie</t>
  </si>
  <si>
    <t>JasmineShoemaker</t>
  </si>
  <si>
    <t>BrieannaMorton</t>
  </si>
  <si>
    <t>PaigeYale</t>
  </si>
  <si>
    <t>JoshMack</t>
  </si>
  <si>
    <t>BrendenCarter</t>
  </si>
  <si>
    <t>TiffanySmith</t>
  </si>
  <si>
    <t>JulianMartinez</t>
  </si>
  <si>
    <t>Williams Field High School</t>
  </si>
  <si>
    <t>AndrewMorton</t>
  </si>
  <si>
    <t>KaleKlein</t>
  </si>
  <si>
    <t>LilySeiler</t>
  </si>
  <si>
    <t>LaurenBegay</t>
  </si>
  <si>
    <t>WILLOW CANYON HIGH SCHOOL</t>
  </si>
  <si>
    <t>RobertPiano</t>
  </si>
  <si>
    <t>JordanAngel</t>
  </si>
  <si>
    <t>IsabellaLozano</t>
  </si>
  <si>
    <t>NinaGiuliano</t>
  </si>
  <si>
    <t>AlisonPiano</t>
  </si>
  <si>
    <t>SaleahDuke</t>
  </si>
  <si>
    <t>AbigailNevers</t>
  </si>
  <si>
    <t>DanielMorris</t>
  </si>
  <si>
    <t>WAVE- LEE WILLIAMS HIGH SCHOOL</t>
  </si>
  <si>
    <t>MichaelBowen</t>
  </si>
  <si>
    <t>ChristopherMoore</t>
  </si>
  <si>
    <t>CalebBesset</t>
  </si>
  <si>
    <t>GavinHomes</t>
  </si>
  <si>
    <t>School</t>
  </si>
  <si>
    <t>Studetns</t>
  </si>
  <si>
    <t>event</t>
  </si>
  <si>
    <t>session</t>
  </si>
  <si>
    <t>Row Labels</t>
  </si>
  <si>
    <t>Grand Total</t>
  </si>
  <si>
    <t>Ties go to the team with no, or fewest, penalties</t>
  </si>
  <si>
    <t>TOTAL TIME</t>
  </si>
  <si>
    <t>CABLE</t>
  </si>
  <si>
    <t>KNOTS</t>
  </si>
  <si>
    <t>COSTUME</t>
  </si>
  <si>
    <t>PROP</t>
  </si>
  <si>
    <t>LIGHT</t>
  </si>
  <si>
    <t>TECH CHALLENGE           SPREAD SHEET</t>
  </si>
  <si>
    <t>TEAM NAME</t>
  </si>
  <si>
    <t>GHS Legends</t>
  </si>
  <si>
    <t>Thirb Electic</t>
  </si>
  <si>
    <t>Winning Time</t>
  </si>
  <si>
    <t>The Backstage Buckeye's</t>
  </si>
  <si>
    <t>Gilbert Rebels</t>
  </si>
  <si>
    <t>--</t>
  </si>
  <si>
    <t>R21</t>
  </si>
  <si>
    <t>Empty Time:</t>
  </si>
  <si>
    <t>Thrill of the Drill</t>
  </si>
  <si>
    <t>Drill Life</t>
  </si>
  <si>
    <t>Willow Canyon Techies</t>
  </si>
  <si>
    <t>Team 1</t>
  </si>
  <si>
    <t>Tech Hawks</t>
  </si>
  <si>
    <t>A For Awesome</t>
  </si>
  <si>
    <t>Techticles</t>
  </si>
  <si>
    <t>Flash</t>
  </si>
  <si>
    <t>Geronimo!!!</t>
  </si>
  <si>
    <t>Team-Team</t>
  </si>
  <si>
    <t>The Flapjacks</t>
  </si>
  <si>
    <t>Rebels without Applesauce</t>
  </si>
  <si>
    <t>Westside Panthers</t>
  </si>
  <si>
    <t>Benedict Cumberbatch's Tech Booth Phantoms</t>
  </si>
  <si>
    <t>Blue Crew</t>
  </si>
  <si>
    <t>Buena Shadowwalkers</t>
  </si>
  <si>
    <t>Bruh</t>
  </si>
  <si>
    <t>Batman</t>
  </si>
  <si>
    <t>Safe Sets</t>
  </si>
  <si>
    <t>SCHOOL NAME</t>
  </si>
  <si>
    <t>Winners:</t>
  </si>
  <si>
    <t>Lights</t>
  </si>
  <si>
    <t>Team Name</t>
  </si>
  <si>
    <t>School Name</t>
  </si>
  <si>
    <t>Time</t>
  </si>
  <si>
    <t>Props</t>
  </si>
  <si>
    <t>Costume</t>
  </si>
  <si>
    <t>Knots</t>
  </si>
  <si>
    <t>Cable</t>
  </si>
  <si>
    <t>Fresnel</t>
  </si>
  <si>
    <t>2nd Place</t>
  </si>
  <si>
    <t>3rd Place</t>
  </si>
  <si>
    <t>2nd Place:</t>
  </si>
  <si>
    <t>3rd Place:</t>
  </si>
  <si>
    <t>Tie for this Position?</t>
  </si>
  <si>
    <t>No</t>
  </si>
  <si>
    <t>(4th Place/Ties Only)</t>
  </si>
  <si>
    <t>C.A.L.M</t>
  </si>
  <si>
    <t>N'SYNC</t>
  </si>
  <si>
    <t>Maricopa C</t>
  </si>
  <si>
    <t>Maricopa D</t>
  </si>
  <si>
    <t>SubPar</t>
  </si>
  <si>
    <t>Combs Pandas</t>
  </si>
  <si>
    <t>Last Name</t>
  </si>
  <si>
    <t>First Name</t>
  </si>
  <si>
    <t>Email - 2016-2017</t>
  </si>
  <si>
    <t>Phone</t>
  </si>
  <si>
    <t>Position/Title</t>
  </si>
  <si>
    <t>High School</t>
  </si>
  <si>
    <t>District</t>
  </si>
  <si>
    <t>JTED</t>
  </si>
  <si>
    <t>Cannon</t>
  </si>
  <si>
    <t>Robert</t>
  </si>
  <si>
    <t>rcannon@amphi.com</t>
  </si>
  <si>
    <t>520-696-5692</t>
  </si>
  <si>
    <t>Teacher</t>
  </si>
  <si>
    <t>Canyon del Oro HS</t>
  </si>
  <si>
    <t>Amphitheater USD</t>
  </si>
  <si>
    <t>PIMA</t>
  </si>
  <si>
    <t>Dickson</t>
  </si>
  <si>
    <t>Mary</t>
  </si>
  <si>
    <t>mdickson@amphi.com</t>
  </si>
  <si>
    <t>520-407-4244</t>
  </si>
  <si>
    <t>Ironwood Ridge HS</t>
  </si>
  <si>
    <t>Lepore</t>
  </si>
  <si>
    <t>AJ</t>
  </si>
  <si>
    <t>alepore@amphi.com</t>
  </si>
  <si>
    <t>520-407-4236</t>
  </si>
  <si>
    <t>Ironwood Ridge HS, Canyon Del Oro</t>
  </si>
  <si>
    <t>Hayes</t>
  </si>
  <si>
    <t>Jed</t>
  </si>
  <si>
    <t>jhayes@buhsd.org</t>
  </si>
  <si>
    <t>623-386-9771</t>
  </si>
  <si>
    <t>Buckeye Union HS</t>
  </si>
  <si>
    <t>Buckeye Union HSD</t>
  </si>
  <si>
    <t>West-MEC</t>
  </si>
  <si>
    <t>Schultz</t>
  </si>
  <si>
    <t>Tricia</t>
  </si>
  <si>
    <t>tschultz@buhsd.org</t>
  </si>
  <si>
    <t>623-327-2609</t>
  </si>
  <si>
    <t>Estrella Foothills HS</t>
  </si>
  <si>
    <t>Harding</t>
  </si>
  <si>
    <t>Doug</t>
  </si>
  <si>
    <t>dharding@cguhsd.org</t>
  </si>
  <si>
    <t>520-876-9400</t>
  </si>
  <si>
    <t>Vista Grande HS</t>
  </si>
  <si>
    <t>Casa Grande Union HSD</t>
  </si>
  <si>
    <t>CAVIT</t>
  </si>
  <si>
    <t>Testa</t>
  </si>
  <si>
    <t>Norm</t>
  </si>
  <si>
    <t>ntesta@cfsd16.org</t>
  </si>
  <si>
    <t>520 209 8326</t>
  </si>
  <si>
    <t>Catalina Foothills USD</t>
  </si>
  <si>
    <t>Vail</t>
  </si>
  <si>
    <t>Christina</t>
  </si>
  <si>
    <t>vail.christina@cusd80.com</t>
  </si>
  <si>
    <t>480-883-5000</t>
  </si>
  <si>
    <t>Hamilton HS</t>
  </si>
  <si>
    <t>Chandler USD</t>
  </si>
  <si>
    <t>EVIT</t>
  </si>
  <si>
    <t>Marquis</t>
  </si>
  <si>
    <t>Shawna</t>
  </si>
  <si>
    <t>marquis.shawna@cusd80.com</t>
  </si>
  <si>
    <t>480-224-2965</t>
  </si>
  <si>
    <t>Perry HS</t>
  </si>
  <si>
    <t>Lee</t>
  </si>
  <si>
    <t>Coranna</t>
  </si>
  <si>
    <t>corianna.lee@coolidgeschools.org</t>
  </si>
  <si>
    <t>520-723-2304 ext. 2312</t>
  </si>
  <si>
    <t>Coolidge HS</t>
  </si>
  <si>
    <t>Coolidge UD</t>
  </si>
  <si>
    <t>Bell</t>
  </si>
  <si>
    <t>Becky</t>
  </si>
  <si>
    <t>becky.bell@dvusd.org</t>
  </si>
  <si>
    <t>602-467-6867</t>
  </si>
  <si>
    <t>Deer Valley HS</t>
  </si>
  <si>
    <t>Deer Valley USD</t>
  </si>
  <si>
    <t>Pankratz</t>
  </si>
  <si>
    <t>Chris</t>
  </si>
  <si>
    <t>Christopher.Pankratz@fwusd.org</t>
  </si>
  <si>
    <t>520-696-8122</t>
  </si>
  <si>
    <t>Flowing Wells HS</t>
  </si>
  <si>
    <t>Flowing Wells USD</t>
  </si>
  <si>
    <t>Koehn</t>
  </si>
  <si>
    <t>Joni</t>
  </si>
  <si>
    <t>joni.koehn@gilbertschools.net</t>
  </si>
  <si>
    <t>480-545-3100</t>
  </si>
  <si>
    <t>Campo Verde HS</t>
  </si>
  <si>
    <t>Gilbert USD</t>
  </si>
  <si>
    <t>Riordan</t>
  </si>
  <si>
    <t>Jenell</t>
  </si>
  <si>
    <t>jenell.riordan@gilbertschools.net</t>
  </si>
  <si>
    <t>480-984-8947</t>
  </si>
  <si>
    <t>Desert Ridge HS</t>
  </si>
  <si>
    <t>Hines</t>
  </si>
  <si>
    <t>Angela</t>
  </si>
  <si>
    <t>angela.hines@giblertschools.net</t>
  </si>
  <si>
    <t>480-497-0177</t>
  </si>
  <si>
    <t>Gilbert HS</t>
  </si>
  <si>
    <t>Abaroa</t>
  </si>
  <si>
    <t>Steven</t>
  </si>
  <si>
    <t>steven.abaroa@gilbertschools.net</t>
  </si>
  <si>
    <t>480-813-0051</t>
  </si>
  <si>
    <t>Highland HS</t>
  </si>
  <si>
    <t>Lakso</t>
  </si>
  <si>
    <t>Christopher</t>
  </si>
  <si>
    <t>christopher.lakso@gilbertschools.net</t>
  </si>
  <si>
    <t>480-632-4739</t>
  </si>
  <si>
    <t>Highland Junior High</t>
  </si>
  <si>
    <t>Biederman</t>
  </si>
  <si>
    <t>Blair</t>
  </si>
  <si>
    <t>blair.biederman@gilbertschools.net</t>
  </si>
  <si>
    <t>480-632-4750</t>
  </si>
  <si>
    <t>Mesquite HS</t>
  </si>
  <si>
    <t>Skinner</t>
  </si>
  <si>
    <t>Alena</t>
  </si>
  <si>
    <t>alena.skinner@gilbertschools.net</t>
  </si>
  <si>
    <t>480-855-0015</t>
  </si>
  <si>
    <t>South Valley Junior High</t>
  </si>
  <si>
    <t>Bernal</t>
  </si>
  <si>
    <t>Vanessa</t>
  </si>
  <si>
    <t>vanessa.bernal@guhsdaz.org</t>
  </si>
  <si>
    <t>623-435-6200</t>
  </si>
  <si>
    <t>Glendale Union HSD</t>
  </si>
  <si>
    <t>Losenicky</t>
  </si>
  <si>
    <t>Cory</t>
  </si>
  <si>
    <t>cory.losenicky@guhsdaz.org</t>
  </si>
  <si>
    <t>623-915-8500</t>
  </si>
  <si>
    <t>Greenway HS</t>
  </si>
  <si>
    <t>Rasor</t>
  </si>
  <si>
    <t>Julie</t>
  </si>
  <si>
    <t>julie.rasor@guhsdaz.org</t>
  </si>
  <si>
    <t>623-915-8000</t>
  </si>
  <si>
    <t>Moon Valley HS</t>
  </si>
  <si>
    <t>Cox</t>
  </si>
  <si>
    <t>Danny</t>
  </si>
  <si>
    <t>danny.cox@guhsdaz.org</t>
  </si>
  <si>
    <t>623-915-8900</t>
  </si>
  <si>
    <t>Thunderbird HS</t>
  </si>
  <si>
    <t>Johnson</t>
  </si>
  <si>
    <t>robert.johnson2@guhsdaz.org</t>
  </si>
  <si>
    <t>623-915-8400</t>
  </si>
  <si>
    <t>Smith</t>
  </si>
  <si>
    <t>Nicholas</t>
  </si>
  <si>
    <t>nsmith@jocombs.org</t>
  </si>
  <si>
    <t>480-882-3540</t>
  </si>
  <si>
    <t>Combs HS</t>
  </si>
  <si>
    <t>J.O. Combs</t>
  </si>
  <si>
    <t>Kucharek</t>
  </si>
  <si>
    <t>Srah</t>
  </si>
  <si>
    <t>skucharek@kusd.org</t>
  </si>
  <si>
    <t>928-718-6000</t>
  </si>
  <si>
    <t>Kingman HS</t>
  </si>
  <si>
    <t>Kingman USD</t>
  </si>
  <si>
    <t>WAVE</t>
  </si>
  <si>
    <t>Weaver</t>
  </si>
  <si>
    <t>Brandon</t>
  </si>
  <si>
    <t>bweaver2kusd.org</t>
  </si>
  <si>
    <t>928-692-6480</t>
  </si>
  <si>
    <t>Fallis</t>
  </si>
  <si>
    <t>Jason</t>
  </si>
  <si>
    <t>jfallis@havasu.k12.az.us</t>
  </si>
  <si>
    <t>928-854-4225</t>
  </si>
  <si>
    <t>Lake Havasu HS</t>
  </si>
  <si>
    <t>Lake Havasu USD</t>
  </si>
  <si>
    <t>Barker</t>
  </si>
  <si>
    <t>Heidi</t>
  </si>
  <si>
    <t>h.c.barker@maranausd.org</t>
  </si>
  <si>
    <t>520 616-6400</t>
  </si>
  <si>
    <t>Marana HS</t>
  </si>
  <si>
    <t>Marana USD</t>
  </si>
  <si>
    <t>Kerstetter</t>
  </si>
  <si>
    <t>Shannon</t>
  </si>
  <si>
    <t>S.K.Kerstetter@maranausd.org</t>
  </si>
  <si>
    <t>520 579-4400</t>
  </si>
  <si>
    <t>Mountain View HS</t>
  </si>
  <si>
    <t>Piquette</t>
  </si>
  <si>
    <t>Kevin</t>
  </si>
  <si>
    <t>kpiquette@musd20.org</t>
  </si>
  <si>
    <t>520-568-8100 ext 4183</t>
  </si>
  <si>
    <t>Maricopa HS</t>
  </si>
  <si>
    <t>Maricopa USD</t>
  </si>
  <si>
    <t>Whitaker</t>
  </si>
  <si>
    <t>Jeana</t>
  </si>
  <si>
    <t>jxwhitaker@mpsaz.org</t>
  </si>
  <si>
    <t>480-472-4437</t>
  </si>
  <si>
    <t>Westwood HS</t>
  </si>
  <si>
    <t>Mesa Public Schools</t>
  </si>
  <si>
    <t>Neugebauer</t>
  </si>
  <si>
    <t>Jeff</t>
  </si>
  <si>
    <t>jneugebauer@muhs.com</t>
  </si>
  <si>
    <t>928-634-7531 x1143</t>
  </si>
  <si>
    <t>Mingus Union</t>
  </si>
  <si>
    <t>VACTE</t>
  </si>
  <si>
    <t>Siler</t>
  </si>
  <si>
    <t>Kathleen</t>
  </si>
  <si>
    <t>kathy.siler@pusd10.com</t>
  </si>
  <si>
    <t>928-474-2233</t>
  </si>
  <si>
    <t>Payson HS</t>
  </si>
  <si>
    <t>Payson USD</t>
  </si>
  <si>
    <t>NAVIT</t>
  </si>
  <si>
    <t>Hansen</t>
  </si>
  <si>
    <t>Kelly</t>
  </si>
  <si>
    <t>khansen@scv35.org</t>
  </si>
  <si>
    <t>520.375.8765</t>
  </si>
  <si>
    <t>Rio Rico HS</t>
  </si>
  <si>
    <t>Santa Cruz Valley USD</t>
  </si>
  <si>
    <t>Fairchild</t>
  </si>
  <si>
    <t>Richard</t>
  </si>
  <si>
    <t>rfairchild@susd.org</t>
  </si>
  <si>
    <t>Arcadia</t>
  </si>
  <si>
    <t>Scottsdale USD</t>
  </si>
  <si>
    <t>Como</t>
  </si>
  <si>
    <t>Ed</t>
  </si>
  <si>
    <t>ecomo@susd.org</t>
  </si>
  <si>
    <t>Chaparral/Coronado</t>
  </si>
  <si>
    <t>Reinhart</t>
  </si>
  <si>
    <t>Daniel</t>
  </si>
  <si>
    <t>dreinhart@susd.org</t>
  </si>
  <si>
    <t>Desert Mtn</t>
  </si>
  <si>
    <t>Waddoups</t>
  </si>
  <si>
    <t>Abby</t>
  </si>
  <si>
    <t>awaddoups@susd.org</t>
  </si>
  <si>
    <t>480-484-7100</t>
  </si>
  <si>
    <t>Saguaro</t>
  </si>
  <si>
    <t>Chun</t>
  </si>
  <si>
    <t>Duane</t>
  </si>
  <si>
    <t>duane.chun@svps.k12.az.us</t>
  </si>
  <si>
    <t>520-515-2833</t>
  </si>
  <si>
    <t>Buena HS</t>
  </si>
  <si>
    <t>Sierra Vista UD</t>
  </si>
  <si>
    <t>CTD</t>
  </si>
  <si>
    <t>Duerk</t>
  </si>
  <si>
    <t>Carrie</t>
  </si>
  <si>
    <t>carrie.duerk@svps.k12.az.us</t>
  </si>
  <si>
    <t>520-515-2879</t>
  </si>
  <si>
    <t>Quintero</t>
  </si>
  <si>
    <t>Erika</t>
  </si>
  <si>
    <t>erickq@susd12.org</t>
  </si>
  <si>
    <t>520-545-5296</t>
  </si>
  <si>
    <t>Desert View</t>
  </si>
  <si>
    <t>Sunnyside USD</t>
  </si>
  <si>
    <t>MacKinney</t>
  </si>
  <si>
    <t>Debra</t>
  </si>
  <si>
    <t>dmackinney@tanq.org</t>
  </si>
  <si>
    <t>520-760-0801</t>
  </si>
  <si>
    <t>Tanque Verde HS</t>
  </si>
  <si>
    <t>Tanque Verde USD</t>
  </si>
  <si>
    <t>Rosen</t>
  </si>
  <si>
    <t>Rachel</t>
  </si>
  <si>
    <t>rrosen@tuhsd.k12.az.us</t>
  </si>
  <si>
    <t>480-752-8888</t>
  </si>
  <si>
    <t>Corona del Sol HS</t>
  </si>
  <si>
    <t>Tempe Union SD</t>
  </si>
  <si>
    <t>Cornwell</t>
  </si>
  <si>
    <t>Timothy</t>
  </si>
  <si>
    <t>tcornwell@tuhsd.k12.az.us</t>
  </si>
  <si>
    <t>480-839-4222</t>
  </si>
  <si>
    <t>McClintock HS</t>
  </si>
  <si>
    <t>Bonagofski</t>
  </si>
  <si>
    <t>Kimberly</t>
  </si>
  <si>
    <t>kbonagofski@tuhsd.k12.az.us</t>
  </si>
  <si>
    <t>Mountain Pointe HS</t>
  </si>
  <si>
    <t>Jones</t>
  </si>
  <si>
    <t>Samantha</t>
  </si>
  <si>
    <t>sjones@tuhsd.k12.az.us</t>
  </si>
  <si>
    <t>Tempe HS</t>
  </si>
  <si>
    <t>Fennewald</t>
  </si>
  <si>
    <t>James</t>
  </si>
  <si>
    <t>james.fennewald@tusd1.org</t>
  </si>
  <si>
    <t>(520) 255-5402</t>
  </si>
  <si>
    <t>Tucson High</t>
  </si>
  <si>
    <t>Tucson USD</t>
  </si>
  <si>
    <t>McGinn</t>
  </si>
  <si>
    <t>Brian</t>
  </si>
  <si>
    <t>Brian.McGinn@tusd1.org</t>
  </si>
  <si>
    <t>520-225-4652</t>
  </si>
  <si>
    <t>Tucson HS</t>
  </si>
  <si>
    <t>Gremel</t>
  </si>
  <si>
    <t>gremelr@vailschooldistrict.org</t>
  </si>
  <si>
    <t>520-879-3000</t>
  </si>
  <si>
    <t>Empire HS</t>
  </si>
  <si>
    <t>Vail USD</t>
  </si>
  <si>
    <t>Ferguson</t>
  </si>
  <si>
    <t>Jeremy</t>
  </si>
  <si>
    <t>ferguson@sedona.k12.az.us</t>
  </si>
  <si>
    <t>928-204-6726</t>
  </si>
  <si>
    <t>Sedona Red Rock</t>
  </si>
  <si>
    <t>McChesney</t>
  </si>
  <si>
    <t>Patrick</t>
  </si>
  <si>
    <t>pmcchesney@tuhsd.k12.az.us</t>
  </si>
  <si>
    <t>Marcos de Niza HS</t>
  </si>
  <si>
    <t xml:space="preserve">Robert </t>
  </si>
  <si>
    <t xml:space="preserve">Glendale HS </t>
  </si>
  <si>
    <t xml:space="preserve">Washington HS </t>
  </si>
  <si>
    <t xml:space="preserve">480-484-6300 </t>
  </si>
  <si>
    <t xml:space="preserve">480-484-6500 </t>
  </si>
  <si>
    <t xml:space="preserve">480-484-7000 </t>
  </si>
  <si>
    <t xml:space="preserve">480-759-8449 </t>
  </si>
  <si>
    <t xml:space="preserve">480-967-1661 </t>
  </si>
  <si>
    <t xml:space="preserve">480-838-3200 </t>
  </si>
  <si>
    <t>#1 Techasaurous Rex</t>
  </si>
  <si>
    <t>#2 Technical Difficulties</t>
  </si>
  <si>
    <t>Rowdy</t>
  </si>
  <si>
    <t>Fast n Furious 2k17</t>
  </si>
  <si>
    <t>Morgan's Long Haired Beauties</t>
  </si>
  <si>
    <t>MTC 1</t>
  </si>
  <si>
    <t>MTC 2</t>
  </si>
  <si>
    <t>C</t>
  </si>
  <si>
    <t>Behind The Curtain</t>
  </si>
  <si>
    <t>Estrella Foothills High School</t>
  </si>
  <si>
    <t>BackStage Boys</t>
  </si>
  <si>
    <t>Mingus Union High School</t>
  </si>
  <si>
    <t>#1</t>
  </si>
  <si>
    <t>(blank)</t>
  </si>
  <si>
    <t>Yes</t>
  </si>
  <si>
    <t>Howdy</t>
  </si>
  <si>
    <t>Zink</t>
  </si>
  <si>
    <t>Work hard</t>
  </si>
  <si>
    <t>Amber Drift</t>
  </si>
  <si>
    <t>Thearter Ninjas</t>
  </si>
  <si>
    <t>Jar squad</t>
  </si>
  <si>
    <t>Four lakos</t>
  </si>
  <si>
    <t>#2</t>
  </si>
  <si>
    <t>Y</t>
  </si>
  <si>
    <t>N</t>
  </si>
  <si>
    <t>CTE</t>
  </si>
  <si>
    <t>MARICOPA</t>
  </si>
  <si>
    <t>SKILLS ORDER</t>
  </si>
  <si>
    <t>OVERALL</t>
  </si>
  <si>
    <t>CHAPARRAL ROWDY</t>
  </si>
  <si>
    <t>CHAPARRAL HOWDY</t>
  </si>
  <si>
    <t>"</t>
  </si>
  <si>
    <t>MARICOPA "C"</t>
  </si>
  <si>
    <t>MARICOPA TEAM C</t>
  </si>
  <si>
    <t>MARANA HIGH SCHOOL TEAM 2</t>
  </si>
  <si>
    <t>MARANA HIGH SCHOOL TEAM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</si>
</sst>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Helvetica Neue"/>
    </font>
    <font>
      <sz val="14"/>
      <color rgb="FF969696"/>
      <name val="Helvetica Neue"/>
    </font>
    <font>
      <sz val="14"/>
      <color rgb="FF000000"/>
      <name val="Helvetica Neue"/>
    </font>
    <font>
      <b/>
      <sz val="14"/>
      <color rgb="FF000000"/>
      <name val="Helvetica Neue"/>
    </font>
    <font>
      <b/>
      <sz val="13"/>
      <color rgb="FF000000"/>
      <name val="Helvetica Neue"/>
    </font>
    <font>
      <sz val="10"/>
      <color rgb="FF969696"/>
      <name val="Helvetica Neue"/>
    </font>
    <font>
      <sz val="10"/>
      <name val="Helvetica Neue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4F6228"/>
      <name val="Calibri"/>
      <family val="2"/>
    </font>
    <font>
      <sz val="10"/>
      <color theme="0"/>
      <name val="Helvetica Neue"/>
    </font>
    <font>
      <b/>
      <sz val="10"/>
      <color theme="0"/>
      <name val="Helvetica Neue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E6E6E6"/>
        <bgColor rgb="FFE6E6E6"/>
      </patternFill>
    </fill>
    <fill>
      <patternFill patternType="solid">
        <fgColor rgb="FFF20884"/>
        <bgColor rgb="FFF20884"/>
      </patternFill>
    </fill>
    <fill>
      <patternFill patternType="solid">
        <fgColor rgb="FF3366FF"/>
        <bgColor rgb="FF3366FF"/>
      </patternFill>
    </fill>
    <fill>
      <patternFill patternType="solid">
        <fgColor rgb="FFCC99FF"/>
        <bgColor rgb="FFCC99FF"/>
      </patternFill>
    </fill>
    <fill>
      <patternFill patternType="solid">
        <fgColor rgb="FF33CCCC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DCDCD"/>
      </top>
      <bottom/>
      <diagonal/>
    </border>
    <border>
      <left/>
      <right style="thin">
        <color rgb="FF000000"/>
      </right>
      <top style="thin">
        <color rgb="FFCDCDC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10101"/>
      </right>
      <top/>
      <bottom/>
      <diagonal/>
    </border>
    <border>
      <left style="thin">
        <color rgb="FF010101"/>
      </left>
      <right style="thin">
        <color rgb="FF01010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ont="1" applyAlignme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top"/>
    </xf>
    <xf numFmtId="164" fontId="4" fillId="2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46" fontId="7" fillId="4" borderId="1" xfId="0" applyNumberFormat="1" applyFont="1" applyFill="1" applyBorder="1" applyAlignment="1">
      <alignment horizontal="center" vertical="center" wrapText="1"/>
    </xf>
    <xf numFmtId="46" fontId="7" fillId="5" borderId="2" xfId="0" applyNumberFormat="1" applyFont="1" applyFill="1" applyBorder="1" applyAlignment="1">
      <alignment horizontal="center" vertical="center" wrapText="1"/>
    </xf>
    <xf numFmtId="46" fontId="7" fillId="3" borderId="3" xfId="0" applyNumberFormat="1" applyFont="1" applyFill="1" applyBorder="1" applyAlignment="1">
      <alignment horizontal="center" vertical="center" wrapText="1"/>
    </xf>
    <xf numFmtId="46" fontId="7" fillId="6" borderId="3" xfId="0" applyNumberFormat="1" applyFont="1" applyFill="1" applyBorder="1" applyAlignment="1">
      <alignment horizontal="center" vertical="center" wrapText="1"/>
    </xf>
    <xf numFmtId="46" fontId="7" fillId="7" borderId="3" xfId="0" applyNumberFormat="1" applyFont="1" applyFill="1" applyBorder="1" applyAlignment="1">
      <alignment horizontal="center" vertical="center" wrapText="1"/>
    </xf>
    <xf numFmtId="46" fontId="7" fillId="8" borderId="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10" borderId="0" xfId="0" applyFill="1" applyAlignment="1">
      <alignment horizontal="left" indent="1"/>
    </xf>
    <xf numFmtId="164" fontId="5" fillId="10" borderId="2" xfId="0" applyNumberFormat="1" applyFont="1" applyFill="1" applyBorder="1" applyAlignment="1">
      <alignment horizontal="center" vertical="center"/>
    </xf>
    <xf numFmtId="0" fontId="3" fillId="10" borderId="0" xfId="0" applyFont="1" applyFill="1" applyAlignment="1">
      <alignment vertical="top"/>
    </xf>
    <xf numFmtId="0" fontId="0" fillId="10" borderId="0" xfId="0" applyFont="1" applyFill="1" applyAlignment="1"/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164" fontId="5" fillId="0" borderId="2" xfId="0" quotePrefix="1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top"/>
    </xf>
    <xf numFmtId="164" fontId="3" fillId="0" borderId="10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11" borderId="0" xfId="0" applyFont="1" applyFill="1" applyAlignment="1">
      <alignment vertical="center"/>
    </xf>
    <xf numFmtId="0" fontId="3" fillId="12" borderId="15" xfId="0" applyFont="1" applyFill="1" applyBorder="1" applyAlignment="1">
      <alignment horizontal="center" vertical="top"/>
    </xf>
    <xf numFmtId="0" fontId="3" fillId="12" borderId="5" xfId="0" applyFont="1" applyFill="1" applyBorder="1" applyAlignment="1">
      <alignment vertical="top"/>
    </xf>
    <xf numFmtId="164" fontId="3" fillId="12" borderId="5" xfId="0" applyNumberFormat="1" applyFont="1" applyFill="1" applyBorder="1" applyAlignment="1">
      <alignment vertical="top"/>
    </xf>
    <xf numFmtId="0" fontId="3" fillId="12" borderId="16" xfId="0" applyFont="1" applyFill="1" applyBorder="1" applyAlignment="1">
      <alignment vertical="top"/>
    </xf>
    <xf numFmtId="0" fontId="3" fillId="13" borderId="15" xfId="0" applyFont="1" applyFill="1" applyBorder="1" applyAlignment="1">
      <alignment horizontal="center" vertical="top"/>
    </xf>
    <xf numFmtId="0" fontId="3" fillId="13" borderId="5" xfId="0" applyFont="1" applyFill="1" applyBorder="1" applyAlignment="1">
      <alignment vertical="top"/>
    </xf>
    <xf numFmtId="164" fontId="3" fillId="13" borderId="5" xfId="0" applyNumberFormat="1" applyFont="1" applyFill="1" applyBorder="1" applyAlignment="1">
      <alignment vertical="top"/>
    </xf>
    <xf numFmtId="0" fontId="3" fillId="13" borderId="16" xfId="0" applyFont="1" applyFill="1" applyBorder="1" applyAlignment="1">
      <alignment vertical="top"/>
    </xf>
    <xf numFmtId="0" fontId="3" fillId="14" borderId="15" xfId="0" applyFont="1" applyFill="1" applyBorder="1" applyAlignment="1">
      <alignment horizontal="center" vertical="top"/>
    </xf>
    <xf numFmtId="0" fontId="3" fillId="14" borderId="5" xfId="0" applyFont="1" applyFill="1" applyBorder="1" applyAlignment="1">
      <alignment vertical="top"/>
    </xf>
    <xf numFmtId="164" fontId="3" fillId="14" borderId="5" xfId="0" applyNumberFormat="1" applyFont="1" applyFill="1" applyBorder="1" applyAlignment="1">
      <alignment vertical="top"/>
    </xf>
    <xf numFmtId="0" fontId="3" fillId="14" borderId="16" xfId="0" applyFont="1" applyFill="1" applyBorder="1" applyAlignment="1">
      <alignment vertical="top"/>
    </xf>
    <xf numFmtId="0" fontId="13" fillId="10" borderId="5" xfId="0" applyFont="1" applyFill="1" applyBorder="1" applyAlignment="1">
      <alignment vertical="top"/>
    </xf>
    <xf numFmtId="0" fontId="13" fillId="10" borderId="16" xfId="0" applyFont="1" applyFill="1" applyBorder="1" applyAlignment="1">
      <alignment vertical="top"/>
    </xf>
    <xf numFmtId="0" fontId="14" fillId="10" borderId="12" xfId="0" applyFont="1" applyFill="1" applyBorder="1" applyAlignment="1">
      <alignment horizontal="center" vertical="top"/>
    </xf>
    <xf numFmtId="0" fontId="13" fillId="10" borderId="13" xfId="0" applyFont="1" applyFill="1" applyBorder="1" applyAlignment="1">
      <alignment vertical="top"/>
    </xf>
    <xf numFmtId="0" fontId="13" fillId="10" borderId="14" xfId="0" applyFont="1" applyFill="1" applyBorder="1" applyAlignment="1">
      <alignment vertical="top"/>
    </xf>
    <xf numFmtId="0" fontId="14" fillId="10" borderId="15" xfId="0" applyFont="1" applyFill="1" applyBorder="1" applyAlignment="1">
      <alignment horizontal="center" vertical="top"/>
    </xf>
    <xf numFmtId="0" fontId="3" fillId="9" borderId="15" xfId="0" applyFont="1" applyFill="1" applyBorder="1" applyAlignment="1">
      <alignment horizontal="center" vertical="top"/>
    </xf>
    <xf numFmtId="0" fontId="3" fillId="9" borderId="5" xfId="0" applyFont="1" applyFill="1" applyBorder="1" applyAlignment="1">
      <alignment vertical="top"/>
    </xf>
    <xf numFmtId="164" fontId="3" fillId="9" borderId="5" xfId="0" applyNumberFormat="1" applyFont="1" applyFill="1" applyBorder="1" applyAlignment="1">
      <alignment vertical="top"/>
    </xf>
    <xf numFmtId="0" fontId="3" fillId="9" borderId="16" xfId="0" applyFont="1" applyFill="1" applyBorder="1" applyAlignment="1">
      <alignment vertical="top"/>
    </xf>
    <xf numFmtId="0" fontId="3" fillId="15" borderId="15" xfId="0" applyFont="1" applyFill="1" applyBorder="1" applyAlignment="1">
      <alignment horizontal="center" vertical="top"/>
    </xf>
    <xf numFmtId="0" fontId="3" fillId="15" borderId="5" xfId="0" applyFont="1" applyFill="1" applyBorder="1" applyAlignment="1">
      <alignment vertical="top"/>
    </xf>
    <xf numFmtId="164" fontId="3" fillId="15" borderId="5" xfId="0" applyNumberFormat="1" applyFont="1" applyFill="1" applyBorder="1" applyAlignment="1">
      <alignment vertical="top"/>
    </xf>
    <xf numFmtId="0" fontId="3" fillId="15" borderId="16" xfId="0" applyFont="1" applyFill="1" applyBorder="1" applyAlignment="1">
      <alignment vertical="top"/>
    </xf>
    <xf numFmtId="0" fontId="3" fillId="15" borderId="17" xfId="0" applyFont="1" applyFill="1" applyBorder="1" applyAlignment="1">
      <alignment horizontal="center" vertical="top"/>
    </xf>
    <xf numFmtId="0" fontId="3" fillId="15" borderId="18" xfId="0" applyFont="1" applyFill="1" applyBorder="1" applyAlignment="1">
      <alignment vertical="top"/>
    </xf>
    <xf numFmtId="164" fontId="3" fillId="15" borderId="18" xfId="0" applyNumberFormat="1" applyFont="1" applyFill="1" applyBorder="1" applyAlignment="1">
      <alignment vertical="top"/>
    </xf>
    <xf numFmtId="0" fontId="3" fillId="15" borderId="19" xfId="0" applyFont="1" applyFill="1" applyBorder="1" applyAlignment="1">
      <alignment vertical="top"/>
    </xf>
    <xf numFmtId="0" fontId="13" fillId="10" borderId="0" xfId="0" applyFont="1" applyFill="1" applyBorder="1" applyAlignment="1">
      <alignment vertical="top"/>
    </xf>
    <xf numFmtId="0" fontId="0" fillId="16" borderId="0" xfId="0" applyFill="1"/>
    <xf numFmtId="0" fontId="0" fillId="17" borderId="0" xfId="0" applyFill="1"/>
    <xf numFmtId="0" fontId="3" fillId="0" borderId="0" xfId="0" applyFont="1" applyFill="1" applyBorder="1" applyAlignment="1">
      <alignment vertical="top"/>
    </xf>
    <xf numFmtId="0" fontId="0" fillId="0" borderId="0" xfId="0" applyAlignment="1">
      <alignment horizontal="left" indent="2"/>
    </xf>
    <xf numFmtId="0" fontId="1" fillId="1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ylan Messal" refreshedDate="42692.448386689815" createdVersion="5" refreshedVersion="5" minRefreshableVersion="3" recordCount="225">
  <cacheSource type="worksheet">
    <worksheetSource ref="A1:F226" sheet="raw data"/>
  </cacheSource>
  <cacheFields count="6">
    <cacheField name="School" numFmtId="0">
      <sharedItems count="39">
        <s v="American Leadership Academy QCHS"/>
        <s v="ARCADIA HIGH SCHOOL"/>
        <s v="BRADSHAW MOUNTAIN HIGH SCHOOL"/>
        <s v="BUCKEYE UNION HIGH SCHOOL"/>
        <s v="BUENA HIGH SCHOOL"/>
        <s v="Campo Verde High School"/>
        <s v="CATALINA FOOTHILLS HIGH SCHOOL"/>
        <s v="CHANDLER HIGH SCHOOL"/>
        <s v="CHAPARRAL HIGH SCHOOL"/>
        <s v="COMBS HIGH SCHOOL"/>
        <s v="COOLIDGE HIGH SCHOOL"/>
        <s v="DEER VALLEY HIGH SCHOOL"/>
        <s v="DESERT MOUNTAIN HIGH SCHOOL"/>
        <s v="Desert View High School"/>
        <s v="ESTRELLA FOOTHILLS HIGH SCHOOL"/>
        <s v="FLOWING WELLS HIGH SCHOOL"/>
        <s v="GILBERT HIGH SCHOOL"/>
        <s v="GLENDALE HIGH SCHOOL"/>
        <s v="HAMILTON HIGH SCHOOL"/>
        <s v="IRONWOOD RIDGE HIGH SCHOOL"/>
        <s v="MARANA HIGH SCHOOL"/>
        <s v="MARICOPA HIGH SCHOOL"/>
        <s v="MARYVALE HIGH SCHOOL"/>
        <s v="MINGUS UNION HIGH SCHOOL"/>
        <s v="MOUNTAIN POINTE HIGH SCHOOL"/>
        <s v="MOUNTAIN VIEW HIGH SCHOOL"/>
        <s v="NEW SCHOOL FOR THE ARTS"/>
        <s v="PARADISE VALLEY HIGH SCHOOL"/>
        <s v="PAYSON HIGH SCHOOL"/>
        <s v="Perry High School"/>
        <s v="PRESCOTT HIGH SCHOOL"/>
        <s v="QUEEN CREEK HIGH SCHOOL"/>
        <s v="SAGUARO HIGH SCHOOL"/>
        <s v="TANQUE VERDE HIGH SCHOOL"/>
        <s v="VISTA GRANDE"/>
        <s v="WESTWOOD HIGH SCHOOL"/>
        <s v="Williams Field High School"/>
        <s v="WILLOW CANYON HIGH SCHOOL"/>
        <s v="WAVE- LEE WILLIAMS HIGH SCHOOL"/>
      </sharedItems>
    </cacheField>
    <cacheField name="Studetns" numFmtId="0">
      <sharedItems count="225">
        <s v="HunterCall"/>
        <s v="BoydCluff"/>
        <s v="GabrielleAgen"/>
        <s v="CaedranSchafer"/>
        <s v="BriggsHelser"/>
        <s v="NathanBerger"/>
        <s v="MakaylaPhipps"/>
        <s v="GarrettMortensen"/>
        <s v="AlexVoigt"/>
        <s v="MarkItule"/>
        <s v="AngelArroyo"/>
        <s v="DanielLandry"/>
        <s v="KellyKtestes"/>
        <s v="AidenJohnson"/>
        <s v="AbbeyHamilton"/>
        <s v="AnnaWockenfuss"/>
        <s v="Caleb Rogers"/>
        <s v="TylerManibusan"/>
        <s v="AdrianAguilar"/>
        <s v="CynthiaMendoza"/>
        <s v="KaleshaPeart"/>
        <s v="Alyssa Knight"/>
        <s v="ConnerWalker"/>
        <s v="RebeccaDyer"/>
        <s v="DylanGingg"/>
        <s v="MalikMoser"/>
        <s v="AlexandraRay"/>
        <s v="AngelVilla"/>
        <s v="AaronWallace"/>
        <s v="CloeyMundt"/>
        <s v="ElizabethWebster"/>
        <s v="AngelaRangle"/>
        <s v="ClaraKrause"/>
        <s v="JessicaBuzzard"/>
        <s v="SaraMattern"/>
        <s v="MadisonHart"/>
        <s v="BriannaLeonard"/>
        <s v="MadisonBerrett"/>
        <s v="KyleeTaylor"/>
        <s v="SydneyJohnson"/>
        <s v="AudreyLeonard"/>
        <s v="SeanBergan"/>
        <s v="AbbyWood"/>
        <s v="CiporaCohon"/>
        <s v="VictoriaRodriquez"/>
        <s v="LukeVan Vessem"/>
        <s v="GuillermoRobles"/>
        <s v="ScottCapin"/>
        <s v="ThomasElmer"/>
        <s v="Daniel Minor"/>
        <s v="TrevorNewman"/>
        <s v="GraceStefaniak"/>
        <s v="JenniferLeon"/>
        <s v="RebeccaSteiner"/>
        <s v="MackWoods"/>
        <s v="JustinRowe"/>
        <s v="JohnathanWirtz"/>
        <s v="KaylaSantos"/>
        <s v="KalieHagen"/>
        <s v="Juan Molina"/>
        <s v="ChandlerGranillo"/>
        <s v="Briana McClure"/>
        <s v="Briannah McKinney"/>
        <s v="MicahUnger"/>
        <s v="NickWetzel"/>
        <s v="VincentLombardo"/>
        <s v="LaQuinnitaMontana"/>
        <s v="LoganFarrington"/>
        <s v="JordanPerry"/>
        <s v="AndreaMendoza"/>
        <s v="RyanJames"/>
        <s v="JudayahOrdonez"/>
        <s v="jacquelinebalbastro"/>
        <s v="SavannahMartinez"/>
        <s v="jakejackson"/>
        <s v="John R.Shestko"/>
        <s v="MireyaMontano"/>
        <s v="Duncan Schultz"/>
        <s v="NatalieSchulz"/>
        <s v="ElysianHudson"/>
        <s v="LindsayHazlett"/>
        <s v="AbbyAcedo"/>
        <s v="MarinaSalazar"/>
        <s v="AnthonyHarper"/>
        <s v="DominiqueMorales"/>
        <s v="JakobCarpenter"/>
        <s v="KKLamb"/>
        <s v="MichaelCaveletto"/>
        <s v="JudahButcher"/>
        <s v="JuliaOszczapinski"/>
        <s v="GarretAranas"/>
        <s v="GabrielPena"/>
        <s v="RhiannonHowes"/>
        <s v="BrisaMedina"/>
        <s v="ZailynSalgado"/>
        <s v="AngieCervantes"/>
        <s v="HomeroLara"/>
        <s v="JordanOsness"/>
        <s v="CaseyWong"/>
        <s v="SalShoban"/>
        <s v="TannerSaadi"/>
        <s v="KaraJenkins"/>
        <s v="LaraBustos"/>
        <s v="KatarinaWhite"/>
        <s v="TimMetcalf"/>
        <s v="TobiasFalter"/>
        <s v="MayaVigil-Emerson"/>
        <s v="ZoeKarl"/>
        <s v="Tyler Pincus"/>
        <s v="FabianAudry-Cobos"/>
        <s v="KatelynnWooldridge"/>
        <s v="BrandonWelch"/>
        <s v="JacobHarrell"/>
        <s v="AlexisGibbs"/>
        <s v="HannahStock"/>
        <s v="AshleyAuchincloss"/>
        <s v="CarolinePrice"/>
        <s v="JoseGonzalez"/>
        <s v="JonathonEmmerick"/>
        <s v="MeganCorbell"/>
        <s v="MonicaRivas"/>
        <s v="SidneyEaton"/>
        <s v="MorganGentry"/>
        <s v="KeilaniHlebasko"/>
        <s v="CrystalGalvan"/>
        <s v="HayleyIreland"/>
        <s v="YazlinVillabos"/>
        <s v="MelissaMartinez"/>
        <s v="DylanStradling"/>
        <s v="DavidJerilong"/>
        <s v="Nhi CatDinh"/>
        <s v="Daisy Valdes"/>
        <s v="VanessaAragon"/>
        <s v="FelicityShaw"/>
        <s v="AngelinaRodriguez"/>
        <s v="TejScott"/>
        <s v="JoannaWestling"/>
        <s v="TannerPerry"/>
        <s v="JillianMcDaniel"/>
        <s v="JaimenReed"/>
        <s v="MiaLupercio"/>
        <s v="MylesThomas"/>
        <s v="KatPitaro"/>
        <s v="TannerMcDonald"/>
        <s v="CameronClark"/>
        <s v="TylerMire"/>
        <s v="Abigayle Dudsic"/>
        <s v="MeganneCarpenter"/>
        <s v="JavanEdwards"/>
        <s v="T'MiaCompton"/>
        <s v="BryceTurner"/>
        <s v="JorgeCuriel"/>
        <s v="CoryHalpern"/>
        <s v="TatiannaHope"/>
        <s v="Lizzie Church"/>
        <s v="KenzieJackson"/>
        <s v="CeceRosado"/>
        <s v="MorganFox"/>
        <s v="JaredWitte"/>
        <s v="Merrick Dockham-Schmidt"/>
        <s v="Bianca Harrison"/>
        <s v="TaylorKeeney"/>
        <s v="AngieKnorr"/>
        <s v="AlexisPerez"/>
        <s v="AlinaRobertson"/>
        <s v="SethFarmer"/>
        <s v="ChristianBrady"/>
        <s v="NikolasEberlein"/>
        <s v="Nicholas DeLugt"/>
        <s v="MichaelHasan"/>
        <s v="TylerTownsend"/>
        <s v="JennaSchulze"/>
        <s v="DamianRoberts"/>
        <s v="Mealah Lore"/>
        <s v="CodyMcDaniel"/>
        <s v="DesaraiTate"/>
        <s v="BraidenMadsen"/>
        <s v="Mellissa Dowd"/>
        <s v="Hailie George"/>
        <s v="JessicaMonson"/>
        <s v="HannahZaloga"/>
        <s v="Alexandria Dinn"/>
        <s v="morganwatson"/>
        <s v="marysagarcia"/>
        <s v="CadenMarshall"/>
        <s v="MikaylaWilliams"/>
        <s v="ZacharyGage"/>
        <s v="ALexis McNally"/>
        <s v="DanielCarpenter"/>
        <s v="AnthonySpatola"/>
        <s v="LoganSpatola"/>
        <s v="BenGildersleeve"/>
        <s v="KennethMcIntyre"/>
        <s v="ClaraTaylor"/>
        <s v="Emily Doorenbos"/>
        <s v="AshelzaDiAnna"/>
        <s v="AnnaWalker"/>
        <s v="MannyFontes"/>
        <s v="AustinFrazee"/>
        <s v="JoeKalani"/>
        <s v="AndrewRhea"/>
        <s v="SilvioGillespie"/>
        <s v="JasmineShoemaker"/>
        <s v="BrieannaMorton"/>
        <s v="PaigeYale"/>
        <s v="JoshMack"/>
        <s v="BrendenCarter"/>
        <s v="TiffanySmith"/>
        <s v="JulianMartinez"/>
        <s v="AndrewMorton"/>
        <s v="KaleKlein"/>
        <s v="LilySeiler"/>
        <s v="LaurenBegay"/>
        <s v="RobertPiano"/>
        <s v="JordanAngel"/>
        <s v="IsabellaLozano"/>
        <s v="NinaGiuliano"/>
        <s v="AlisonPiano"/>
        <s v="SaleahDuke"/>
        <s v="AbigailNevers"/>
        <s v="DanielMorris"/>
        <s v="MichaelBowen"/>
        <s v="ChristopherMoore"/>
        <s v="CalebBesset"/>
        <s v="GavinHomes"/>
      </sharedItems>
    </cacheField>
    <cacheField name="event" numFmtId="0">
      <sharedItems/>
    </cacheField>
    <cacheField name="session" numFmtId="0">
      <sharedItems count="4">
        <s v="Tech Challenge D"/>
        <s v="Tech Challenge C"/>
        <s v="Tech Challenge A"/>
        <s v="Tech Challenge B"/>
      </sharedItems>
    </cacheField>
    <cacheField name="Hall G" numFmtId="0">
      <sharedItems/>
    </cacheField>
    <cacheField name="session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ylan Messal" refreshedDate="42693.563848726852" createdVersion="5" refreshedVersion="5" minRefreshableVersion="3" recordCount="53">
  <cacheSource type="worksheet">
    <worksheetSource ref="A1:H1048576" sheet="CTE RAW"/>
  </cacheSource>
  <cacheFields count="8">
    <cacheField name="Last Name" numFmtId="0">
      <sharedItems containsBlank="1"/>
    </cacheField>
    <cacheField name="First Name" numFmtId="0">
      <sharedItems containsBlank="1"/>
    </cacheField>
    <cacheField name="Email - 2016-2017" numFmtId="0">
      <sharedItems containsBlank="1"/>
    </cacheField>
    <cacheField name="Phone" numFmtId="0">
      <sharedItems containsBlank="1"/>
    </cacheField>
    <cacheField name="Position/Title" numFmtId="0">
      <sharedItems containsBlank="1"/>
    </cacheField>
    <cacheField name="High School" numFmtId="0">
      <sharedItems containsBlank="1" count="51">
        <s v="Canyon del Oro HS"/>
        <s v="Ironwood Ridge HS"/>
        <s v="Ironwood Ridge HS, Canyon Del Oro"/>
        <s v="Buckeye Union HS"/>
        <s v="Estrella Foothills HS"/>
        <s v="Vista Grande HS"/>
        <s v="Catalina Foothills USD"/>
        <s v="Hamilton HS"/>
        <s v="Perry HS"/>
        <s v="Coolidge HS"/>
        <s v="Deer Valley HS"/>
        <s v="Flowing Wells HS"/>
        <s v="Campo Verde HS"/>
        <s v="Desert Ridge HS"/>
        <s v="Gilbert HS"/>
        <s v="Highland HS"/>
        <s v="Highland Junior High"/>
        <s v="Mesquite HS"/>
        <s v="South Valley Junior High"/>
        <s v="Glendale HS "/>
        <s v="Greenway HS"/>
        <s v="Moon Valley HS"/>
        <s v="Thunderbird HS"/>
        <s v="Washington HS "/>
        <s v="Combs HS"/>
        <s v="Kingman HS"/>
        <s v="Lake Havasu HS"/>
        <s v="Marana HS"/>
        <s v="Mountain View HS"/>
        <s v="Maricopa HS"/>
        <s v="Westwood HS"/>
        <s v="Mingus Union"/>
        <s v="Payson HS"/>
        <s v="Rio Rico HS"/>
        <s v="Arcadia"/>
        <s v="Chaparral/Coronado"/>
        <s v="Desert Mtn"/>
        <s v="Saguaro"/>
        <s v="Buena HS"/>
        <s v="Desert View"/>
        <s v="Tanque Verde HS"/>
        <s v="Corona del Sol HS"/>
        <s v="McClintock HS"/>
        <s v="Mountain Pointe HS"/>
        <s v="Tempe HS"/>
        <s v="Tucson High"/>
        <s v="Tucson HS"/>
        <s v="Empire HS"/>
        <s v="Sedona Red Rock"/>
        <s v="Marcos de Niza HS"/>
        <m/>
      </sharedItems>
    </cacheField>
    <cacheField name="District" numFmtId="0">
      <sharedItems containsBlank="1"/>
    </cacheField>
    <cacheField name="JT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">
  <r>
    <x v="0"/>
    <x v="0"/>
    <s v="Tech Challenge"/>
    <x v="0"/>
    <s v="Hall G"/>
    <s v="Tech Challenge - Tech Challenge D"/>
  </r>
  <r>
    <x v="0"/>
    <x v="1"/>
    <s v="Tech Challenge"/>
    <x v="0"/>
    <s v="Hall G"/>
    <s v="Tech Challenge - Tech Challenge D"/>
  </r>
  <r>
    <x v="0"/>
    <x v="2"/>
    <s v="Tech Challenge"/>
    <x v="0"/>
    <s v="Hall G"/>
    <s v="Tech Challenge - Tech Challenge D"/>
  </r>
  <r>
    <x v="0"/>
    <x v="3"/>
    <s v="Tech Challenge"/>
    <x v="0"/>
    <s v="Hall G"/>
    <s v="Tech Challenge - Tech Challenge D"/>
  </r>
  <r>
    <x v="0"/>
    <x v="4"/>
    <s v="Tech Challenge"/>
    <x v="1"/>
    <s v="Hall G"/>
    <s v="Tech Challenge - Tech Challenge C"/>
  </r>
  <r>
    <x v="0"/>
    <x v="5"/>
    <s v="Tech Challenge"/>
    <x v="1"/>
    <s v="Hall G"/>
    <s v="Tech Challenge - Tech Challenge C"/>
  </r>
  <r>
    <x v="0"/>
    <x v="6"/>
    <s v="Tech Challenge"/>
    <x v="1"/>
    <s v="Hall G"/>
    <s v="Tech Challenge - Tech Challenge C"/>
  </r>
  <r>
    <x v="0"/>
    <x v="7"/>
    <s v="Tech Challenge"/>
    <x v="1"/>
    <s v="Hall G"/>
    <s v="Tech Challenge - Tech Challenge C"/>
  </r>
  <r>
    <x v="1"/>
    <x v="8"/>
    <s v="Tech Challenge"/>
    <x v="1"/>
    <s v="Hall G"/>
    <s v="Tech Challenge - Tech Challenge C"/>
  </r>
  <r>
    <x v="1"/>
    <x v="9"/>
    <s v="Tech Challenge"/>
    <x v="1"/>
    <s v="Hall G"/>
    <s v="Tech Challenge - Tech Challenge C"/>
  </r>
  <r>
    <x v="1"/>
    <x v="10"/>
    <s v="Tech Challenge"/>
    <x v="1"/>
    <s v="Hall G"/>
    <s v="Tech Challenge - Tech Challenge C"/>
  </r>
  <r>
    <x v="1"/>
    <x v="11"/>
    <s v="Tech Challenge"/>
    <x v="1"/>
    <s v="Hall G"/>
    <s v="Tech Challenge - Tech Challenge C"/>
  </r>
  <r>
    <x v="1"/>
    <x v="12"/>
    <s v="Tech Challenge"/>
    <x v="1"/>
    <s v="Hall G"/>
    <s v="Tech Challenge - Tech Challenge C"/>
  </r>
  <r>
    <x v="1"/>
    <x v="13"/>
    <s v="Tech Challenge"/>
    <x v="1"/>
    <s v="Hall G"/>
    <s v="Tech Challenge - Tech Challenge C"/>
  </r>
  <r>
    <x v="2"/>
    <x v="14"/>
    <s v="Tech Challenge"/>
    <x v="2"/>
    <s v="Hall G"/>
    <s v="Tech Challenge - Tech Challenge A"/>
  </r>
  <r>
    <x v="2"/>
    <x v="15"/>
    <s v="Tech Challenge"/>
    <x v="2"/>
    <s v="Hall G"/>
    <s v="Tech Challenge - Tech Challenge A"/>
  </r>
  <r>
    <x v="2"/>
    <x v="16"/>
    <s v="Tech Challenge"/>
    <x v="2"/>
    <s v="Hall G"/>
    <s v="Tech Challenge - Tech Challenge A"/>
  </r>
  <r>
    <x v="2"/>
    <x v="17"/>
    <s v="Tech Challenge"/>
    <x v="2"/>
    <s v="Hall G"/>
    <s v="Tech Challenge - Tech Challenge A"/>
  </r>
  <r>
    <x v="3"/>
    <x v="18"/>
    <s v="Tech Challenge"/>
    <x v="3"/>
    <s v="Hall G"/>
    <s v="Tech Challenge - Tech Challenge B"/>
  </r>
  <r>
    <x v="3"/>
    <x v="19"/>
    <s v="Tech Challenge"/>
    <x v="3"/>
    <s v="Hall G"/>
    <s v="Tech Challenge - Tech Challenge B"/>
  </r>
  <r>
    <x v="3"/>
    <x v="20"/>
    <s v="Tech Challenge"/>
    <x v="3"/>
    <s v="Hall G"/>
    <s v="Tech Challenge - Tech Challenge B"/>
  </r>
  <r>
    <x v="3"/>
    <x v="21"/>
    <s v="Tech Challenge"/>
    <x v="3"/>
    <s v="Hall G"/>
    <s v="Tech Challenge - Tech Challenge B"/>
  </r>
  <r>
    <x v="3"/>
    <x v="22"/>
    <s v="Tech Challenge"/>
    <x v="2"/>
    <s v="Hall G"/>
    <s v="Tech Challenge - Tech Challenge A"/>
  </r>
  <r>
    <x v="3"/>
    <x v="23"/>
    <s v="Tech Challenge"/>
    <x v="2"/>
    <s v="Hall G"/>
    <s v="Tech Challenge - Tech Challenge A"/>
  </r>
  <r>
    <x v="3"/>
    <x v="24"/>
    <s v="Tech Challenge"/>
    <x v="2"/>
    <s v="Hall G"/>
    <s v="Tech Challenge - Tech Challenge A"/>
  </r>
  <r>
    <x v="3"/>
    <x v="25"/>
    <s v="Tech Challenge"/>
    <x v="2"/>
    <s v="Hall G"/>
    <s v="Tech Challenge - Tech Challenge A"/>
  </r>
  <r>
    <x v="4"/>
    <x v="26"/>
    <s v="Tech Challenge"/>
    <x v="3"/>
    <s v="Hall G"/>
    <s v="Tech Challenge - Tech Challenge B"/>
  </r>
  <r>
    <x v="4"/>
    <x v="27"/>
    <s v="Tech Challenge"/>
    <x v="3"/>
    <s v="Hall G"/>
    <s v="Tech Challenge - Tech Challenge B"/>
  </r>
  <r>
    <x v="4"/>
    <x v="28"/>
    <s v="Tech Challenge"/>
    <x v="3"/>
    <s v="Hall G"/>
    <s v="Tech Challenge - Tech Challenge B"/>
  </r>
  <r>
    <x v="4"/>
    <x v="29"/>
    <s v="Tech Challenge"/>
    <x v="3"/>
    <s v="Hall G"/>
    <s v="Tech Challenge - Tech Challenge B"/>
  </r>
  <r>
    <x v="4"/>
    <x v="30"/>
    <s v="Tech Challenge"/>
    <x v="1"/>
    <s v="Hall G"/>
    <s v="Tech Challenge - Tech Challenge C"/>
  </r>
  <r>
    <x v="4"/>
    <x v="31"/>
    <s v="Tech Challenge"/>
    <x v="1"/>
    <s v="Hall G"/>
    <s v="Tech Challenge - Tech Challenge C"/>
  </r>
  <r>
    <x v="4"/>
    <x v="32"/>
    <s v="Tech Challenge"/>
    <x v="1"/>
    <s v="Hall G"/>
    <s v="Tech Challenge - Tech Challenge C"/>
  </r>
  <r>
    <x v="5"/>
    <x v="33"/>
    <s v="Tech Challenge"/>
    <x v="3"/>
    <s v="Hall G"/>
    <s v="Tech Challenge - Tech Challenge B"/>
  </r>
  <r>
    <x v="5"/>
    <x v="34"/>
    <s v="Tech Challenge"/>
    <x v="3"/>
    <s v="Hall G"/>
    <s v="Tech Challenge - Tech Challenge B"/>
  </r>
  <r>
    <x v="5"/>
    <x v="35"/>
    <s v="Tech Challenge"/>
    <x v="3"/>
    <s v="Hall G"/>
    <s v="Tech Challenge - Tech Challenge B"/>
  </r>
  <r>
    <x v="5"/>
    <x v="36"/>
    <s v="Tech Challenge"/>
    <x v="3"/>
    <s v="Hall G"/>
    <s v="Tech Challenge - Tech Challenge B"/>
  </r>
  <r>
    <x v="5"/>
    <x v="37"/>
    <s v="Tech Challenge"/>
    <x v="2"/>
    <s v="Hall G"/>
    <s v="Tech Challenge - Tech Challenge A"/>
  </r>
  <r>
    <x v="5"/>
    <x v="38"/>
    <s v="Tech Challenge"/>
    <x v="2"/>
    <s v="Hall G"/>
    <s v="Tech Challenge - Tech Challenge A"/>
  </r>
  <r>
    <x v="5"/>
    <x v="39"/>
    <s v="Tech Challenge"/>
    <x v="2"/>
    <s v="Hall G"/>
    <s v="Tech Challenge - Tech Challenge A"/>
  </r>
  <r>
    <x v="5"/>
    <x v="40"/>
    <s v="Tech Challenge"/>
    <x v="2"/>
    <s v="Hall G"/>
    <s v="Tech Challenge - Tech Challenge A"/>
  </r>
  <r>
    <x v="6"/>
    <x v="41"/>
    <s v="Tech Challenge"/>
    <x v="0"/>
    <s v="Hall G"/>
    <s v="Tech Challenge - Tech Challenge D"/>
  </r>
  <r>
    <x v="6"/>
    <x v="42"/>
    <s v="Tech Challenge"/>
    <x v="0"/>
    <s v="Hall G"/>
    <s v="Tech Challenge - Tech Challenge D"/>
  </r>
  <r>
    <x v="6"/>
    <x v="43"/>
    <s v="Tech Challenge"/>
    <x v="0"/>
    <s v="Hall G"/>
    <s v="Tech Challenge - Tech Challenge D"/>
  </r>
  <r>
    <x v="6"/>
    <x v="44"/>
    <s v="Tech Challenge"/>
    <x v="0"/>
    <s v="Hall G"/>
    <s v="Tech Challenge - Tech Challenge D"/>
  </r>
  <r>
    <x v="6"/>
    <x v="45"/>
    <s v="Tech Challenge"/>
    <x v="1"/>
    <s v="Hall G"/>
    <s v="Tech Challenge - Tech Challenge C"/>
  </r>
  <r>
    <x v="6"/>
    <x v="46"/>
    <s v="Tech Challenge"/>
    <x v="1"/>
    <s v="Hall G"/>
    <s v="Tech Challenge - Tech Challenge C"/>
  </r>
  <r>
    <x v="6"/>
    <x v="47"/>
    <s v="Tech Challenge"/>
    <x v="1"/>
    <s v="Hall G"/>
    <s v="Tech Challenge - Tech Challenge C"/>
  </r>
  <r>
    <x v="6"/>
    <x v="48"/>
    <s v="Tech Challenge"/>
    <x v="1"/>
    <s v="Hall G"/>
    <s v="Tech Challenge - Tech Challenge C"/>
  </r>
  <r>
    <x v="7"/>
    <x v="49"/>
    <s v="Tech Challenge"/>
    <x v="2"/>
    <s v="Hall G"/>
    <s v="Tech Challenge - Tech Challenge A"/>
  </r>
  <r>
    <x v="7"/>
    <x v="50"/>
    <s v="Tech Challenge"/>
    <x v="2"/>
    <s v="Hall G"/>
    <s v="Tech Challenge - Tech Challenge A"/>
  </r>
  <r>
    <x v="7"/>
    <x v="51"/>
    <s v="Tech Challenge"/>
    <x v="2"/>
    <s v="Hall G"/>
    <s v="Tech Challenge - Tech Challenge A"/>
  </r>
  <r>
    <x v="7"/>
    <x v="52"/>
    <s v="Tech Challenge"/>
    <x v="2"/>
    <s v="Hall G"/>
    <s v="Tech Challenge - Tech Challenge A"/>
  </r>
  <r>
    <x v="8"/>
    <x v="53"/>
    <s v="Tech Challenge"/>
    <x v="0"/>
    <s v="Hall G"/>
    <s v="Tech Challenge - Tech Challenge D"/>
  </r>
  <r>
    <x v="8"/>
    <x v="54"/>
    <s v="Tech Challenge"/>
    <x v="1"/>
    <s v="Hall G"/>
    <s v="Tech Challenge - Tech Challenge C"/>
  </r>
  <r>
    <x v="9"/>
    <x v="55"/>
    <s v="Tech Challenge"/>
    <x v="0"/>
    <s v="Hall G"/>
    <s v="Tech Challenge - Tech Challenge D"/>
  </r>
  <r>
    <x v="9"/>
    <x v="56"/>
    <s v="Tech Challenge"/>
    <x v="0"/>
    <s v="Hall G"/>
    <s v="Tech Challenge - Tech Challenge D"/>
  </r>
  <r>
    <x v="9"/>
    <x v="57"/>
    <s v="Tech Challenge"/>
    <x v="0"/>
    <s v="Hall G"/>
    <s v="Tech Challenge - Tech Challenge D"/>
  </r>
  <r>
    <x v="9"/>
    <x v="58"/>
    <s v="Tech Challenge"/>
    <x v="0"/>
    <s v="Hall G"/>
    <s v="Tech Challenge - Tech Challenge D"/>
  </r>
  <r>
    <x v="10"/>
    <x v="59"/>
    <s v="Tech Challenge"/>
    <x v="3"/>
    <s v="Hall G"/>
    <s v="Tech Challenge - Tech Challenge B"/>
  </r>
  <r>
    <x v="10"/>
    <x v="60"/>
    <s v="Tech Challenge"/>
    <x v="3"/>
    <s v="Hall G"/>
    <s v="Tech Challenge - Tech Challenge B"/>
  </r>
  <r>
    <x v="10"/>
    <x v="61"/>
    <s v="Tech Challenge"/>
    <x v="3"/>
    <s v="Hall G"/>
    <s v="Tech Challenge - Tech Challenge B"/>
  </r>
  <r>
    <x v="10"/>
    <x v="62"/>
    <s v="Tech Challenge"/>
    <x v="3"/>
    <s v="Hall G"/>
    <s v="Tech Challenge - Tech Challenge B"/>
  </r>
  <r>
    <x v="11"/>
    <x v="63"/>
    <s v="Tech Challenge"/>
    <x v="1"/>
    <s v="Hall G"/>
    <s v="Tech Challenge - Tech Challenge C"/>
  </r>
  <r>
    <x v="11"/>
    <x v="64"/>
    <s v="Tech Challenge"/>
    <x v="1"/>
    <s v="Hall G"/>
    <s v="Tech Challenge - Tech Challenge C"/>
  </r>
  <r>
    <x v="11"/>
    <x v="65"/>
    <s v="Tech Challenge"/>
    <x v="1"/>
    <s v="Hall G"/>
    <s v="Tech Challenge - Tech Challenge C"/>
  </r>
  <r>
    <x v="11"/>
    <x v="66"/>
    <s v="Tech Challenge"/>
    <x v="1"/>
    <s v="Hall G"/>
    <s v="Tech Challenge - Tech Challenge C"/>
  </r>
  <r>
    <x v="12"/>
    <x v="67"/>
    <s v="Tech Challenge"/>
    <x v="2"/>
    <s v="Hall G"/>
    <s v="Tech Challenge - Tech Challenge A"/>
  </r>
  <r>
    <x v="12"/>
    <x v="68"/>
    <s v="Tech Challenge"/>
    <x v="2"/>
    <s v="Hall G"/>
    <s v="Tech Challenge - Tech Challenge A"/>
  </r>
  <r>
    <x v="12"/>
    <x v="69"/>
    <s v="Tech Challenge"/>
    <x v="2"/>
    <s v="Hall G"/>
    <s v="Tech Challenge - Tech Challenge A"/>
  </r>
  <r>
    <x v="12"/>
    <x v="70"/>
    <s v="Tech Challenge"/>
    <x v="2"/>
    <s v="Hall G"/>
    <s v="Tech Challenge - Tech Challenge A"/>
  </r>
  <r>
    <x v="13"/>
    <x v="71"/>
    <s v="Tech Challenge"/>
    <x v="2"/>
    <s v="Hall G"/>
    <s v="Tech Challenge - Tech Challenge A"/>
  </r>
  <r>
    <x v="13"/>
    <x v="72"/>
    <s v="Tech Challenge"/>
    <x v="2"/>
    <s v="Hall G"/>
    <s v="Tech Challenge - Tech Challenge A"/>
  </r>
  <r>
    <x v="13"/>
    <x v="73"/>
    <s v="Tech Challenge"/>
    <x v="2"/>
    <s v="Hall G"/>
    <s v="Tech Challenge - Tech Challenge A"/>
  </r>
  <r>
    <x v="13"/>
    <x v="74"/>
    <s v="Tech Challenge"/>
    <x v="2"/>
    <s v="Hall G"/>
    <s v="Tech Challenge - Tech Challenge A"/>
  </r>
  <r>
    <x v="13"/>
    <x v="75"/>
    <s v="Tech Challenge"/>
    <x v="2"/>
    <s v="Hall G"/>
    <s v="Tech Challenge - Tech Challenge A"/>
  </r>
  <r>
    <x v="13"/>
    <x v="76"/>
    <s v="Tech Challenge"/>
    <x v="2"/>
    <s v="Hall G"/>
    <s v="Tech Challenge - Tech Challenge A"/>
  </r>
  <r>
    <x v="14"/>
    <x v="77"/>
    <s v="Tech Challenge"/>
    <x v="2"/>
    <s v="Hall G"/>
    <s v="Tech Challenge - Tech Challenge A"/>
  </r>
  <r>
    <x v="14"/>
    <x v="78"/>
    <s v="Tech Challenge"/>
    <x v="2"/>
    <s v="Hall G"/>
    <s v="Tech Challenge - Tech Challenge A"/>
  </r>
  <r>
    <x v="14"/>
    <x v="79"/>
    <s v="Tech Challenge"/>
    <x v="2"/>
    <s v="Hall G"/>
    <s v="Tech Challenge - Tech Challenge A"/>
  </r>
  <r>
    <x v="14"/>
    <x v="80"/>
    <s v="Tech Challenge"/>
    <x v="2"/>
    <s v="Hall G"/>
    <s v="Tech Challenge - Tech Challenge A"/>
  </r>
  <r>
    <x v="15"/>
    <x v="81"/>
    <s v="Tech Challenge"/>
    <x v="0"/>
    <s v="Hall G"/>
    <s v="Tech Challenge - Tech Challenge D"/>
  </r>
  <r>
    <x v="15"/>
    <x v="82"/>
    <s v="Tech Challenge"/>
    <x v="0"/>
    <s v="Hall G"/>
    <s v="Tech Challenge - Tech Challenge D"/>
  </r>
  <r>
    <x v="15"/>
    <x v="83"/>
    <s v="Tech Challenge"/>
    <x v="0"/>
    <s v="Hall G"/>
    <s v="Tech Challenge - Tech Challenge D"/>
  </r>
  <r>
    <x v="15"/>
    <x v="84"/>
    <s v="Tech Challenge"/>
    <x v="0"/>
    <s v="Hall G"/>
    <s v="Tech Challenge - Tech Challenge D"/>
  </r>
  <r>
    <x v="15"/>
    <x v="85"/>
    <s v="Tech Challenge"/>
    <x v="1"/>
    <s v="Hall G"/>
    <s v="Tech Challenge - Tech Challenge C"/>
  </r>
  <r>
    <x v="15"/>
    <x v="86"/>
    <s v="Tech Challenge"/>
    <x v="1"/>
    <s v="Hall G"/>
    <s v="Tech Challenge - Tech Challenge C"/>
  </r>
  <r>
    <x v="15"/>
    <x v="87"/>
    <s v="Tech Challenge"/>
    <x v="1"/>
    <s v="Hall G"/>
    <s v="Tech Challenge - Tech Challenge C"/>
  </r>
  <r>
    <x v="15"/>
    <x v="88"/>
    <s v="Tech Challenge"/>
    <x v="1"/>
    <s v="Hall G"/>
    <s v="Tech Challenge - Tech Challenge C"/>
  </r>
  <r>
    <x v="16"/>
    <x v="89"/>
    <s v="Tech Challenge"/>
    <x v="3"/>
    <s v="Hall G"/>
    <s v="Tech Challenge - Tech Challenge B"/>
  </r>
  <r>
    <x v="16"/>
    <x v="90"/>
    <s v="Tech Challenge"/>
    <x v="3"/>
    <s v="Hall G"/>
    <s v="Tech Challenge - Tech Challenge B"/>
  </r>
  <r>
    <x v="16"/>
    <x v="91"/>
    <s v="Tech Challenge"/>
    <x v="3"/>
    <s v="Hall G"/>
    <s v="Tech Challenge - Tech Challenge B"/>
  </r>
  <r>
    <x v="16"/>
    <x v="92"/>
    <s v="Tech Challenge"/>
    <x v="3"/>
    <s v="Hall G"/>
    <s v="Tech Challenge - Tech Challenge B"/>
  </r>
  <r>
    <x v="17"/>
    <x v="93"/>
    <s v="Tech Challenge"/>
    <x v="3"/>
    <s v="Hall G"/>
    <s v="Tech Challenge - Tech Challenge B"/>
  </r>
  <r>
    <x v="17"/>
    <x v="94"/>
    <s v="Tech Challenge"/>
    <x v="3"/>
    <s v="Hall G"/>
    <s v="Tech Challenge - Tech Challenge B"/>
  </r>
  <r>
    <x v="17"/>
    <x v="95"/>
    <s v="Tech Challenge"/>
    <x v="3"/>
    <s v="Hall G"/>
    <s v="Tech Challenge - Tech Challenge B"/>
  </r>
  <r>
    <x v="17"/>
    <x v="96"/>
    <s v="Tech Challenge"/>
    <x v="3"/>
    <s v="Hall G"/>
    <s v="Tech Challenge - Tech Challenge B"/>
  </r>
  <r>
    <x v="18"/>
    <x v="97"/>
    <s v="Tech Challenge"/>
    <x v="3"/>
    <s v="Hall G"/>
    <s v="Tech Challenge - Tech Challenge B"/>
  </r>
  <r>
    <x v="18"/>
    <x v="98"/>
    <s v="Tech Challenge"/>
    <x v="3"/>
    <s v="Hall G"/>
    <s v="Tech Challenge - Tech Challenge B"/>
  </r>
  <r>
    <x v="18"/>
    <x v="99"/>
    <s v="Tech Challenge"/>
    <x v="3"/>
    <s v="Hall G"/>
    <s v="Tech Challenge - Tech Challenge B"/>
  </r>
  <r>
    <x v="18"/>
    <x v="100"/>
    <s v="Tech Challenge"/>
    <x v="3"/>
    <s v="Hall G"/>
    <s v="Tech Challenge - Tech Challenge B"/>
  </r>
  <r>
    <x v="18"/>
    <x v="101"/>
    <s v="Tech Challenge"/>
    <x v="2"/>
    <s v="Hall G"/>
    <s v="Tech Challenge - Tech Challenge A"/>
  </r>
  <r>
    <x v="18"/>
    <x v="102"/>
    <s v="Tech Challenge"/>
    <x v="2"/>
    <s v="Hall G"/>
    <s v="Tech Challenge - Tech Challenge A"/>
  </r>
  <r>
    <x v="18"/>
    <x v="103"/>
    <s v="Tech Challenge"/>
    <x v="2"/>
    <s v="Hall G"/>
    <s v="Tech Challenge - Tech Challenge A"/>
  </r>
  <r>
    <x v="18"/>
    <x v="104"/>
    <s v="Tech Challenge"/>
    <x v="2"/>
    <s v="Hall G"/>
    <s v="Tech Challenge - Tech Challenge A"/>
  </r>
  <r>
    <x v="19"/>
    <x v="105"/>
    <s v="Tech Challenge"/>
    <x v="3"/>
    <s v="Hall G"/>
    <s v="Tech Challenge - Tech Challenge B"/>
  </r>
  <r>
    <x v="19"/>
    <x v="106"/>
    <s v="Tech Challenge"/>
    <x v="3"/>
    <s v="Hall G"/>
    <s v="Tech Challenge - Tech Challenge B"/>
  </r>
  <r>
    <x v="19"/>
    <x v="107"/>
    <s v="Tech Challenge"/>
    <x v="3"/>
    <s v="Hall G"/>
    <s v="Tech Challenge - Tech Challenge B"/>
  </r>
  <r>
    <x v="19"/>
    <x v="108"/>
    <s v="Tech Challenge"/>
    <x v="3"/>
    <s v="Hall G"/>
    <s v="Tech Challenge - Tech Challenge B"/>
  </r>
  <r>
    <x v="19"/>
    <x v="109"/>
    <s v="Tech Challenge"/>
    <x v="1"/>
    <s v="Hall G"/>
    <s v="Tech Challenge - Tech Challenge C"/>
  </r>
  <r>
    <x v="19"/>
    <x v="110"/>
    <s v="Tech Challenge"/>
    <x v="1"/>
    <s v="Hall G"/>
    <s v="Tech Challenge - Tech Challenge C"/>
  </r>
  <r>
    <x v="19"/>
    <x v="111"/>
    <s v="Tech Challenge"/>
    <x v="1"/>
    <s v="Hall G"/>
    <s v="Tech Challenge - Tech Challenge C"/>
  </r>
  <r>
    <x v="19"/>
    <x v="112"/>
    <s v="Tech Challenge"/>
    <x v="1"/>
    <s v="Hall G"/>
    <s v="Tech Challenge - Tech Challenge C"/>
  </r>
  <r>
    <x v="20"/>
    <x v="113"/>
    <s v="Tech Challenge"/>
    <x v="0"/>
    <s v="Hall G"/>
    <s v="Tech Challenge - Tech Challenge D"/>
  </r>
  <r>
    <x v="20"/>
    <x v="114"/>
    <s v="Tech Challenge"/>
    <x v="0"/>
    <s v="Hall G"/>
    <s v="Tech Challenge - Tech Challenge D"/>
  </r>
  <r>
    <x v="20"/>
    <x v="115"/>
    <s v="Tech Challenge"/>
    <x v="0"/>
    <s v="Hall G"/>
    <s v="Tech Challenge - Tech Challenge D"/>
  </r>
  <r>
    <x v="20"/>
    <x v="116"/>
    <s v="Tech Challenge"/>
    <x v="0"/>
    <s v="Hall G"/>
    <s v="Tech Challenge - Tech Challenge D"/>
  </r>
  <r>
    <x v="20"/>
    <x v="117"/>
    <s v="Tech Challenge"/>
    <x v="1"/>
    <s v="Hall G"/>
    <s v="Tech Challenge - Tech Challenge C"/>
  </r>
  <r>
    <x v="20"/>
    <x v="118"/>
    <s v="Tech Challenge"/>
    <x v="1"/>
    <s v="Hall G"/>
    <s v="Tech Challenge - Tech Challenge C"/>
  </r>
  <r>
    <x v="20"/>
    <x v="119"/>
    <s v="Tech Challenge"/>
    <x v="1"/>
    <s v="Hall G"/>
    <s v="Tech Challenge - Tech Challenge C"/>
  </r>
  <r>
    <x v="20"/>
    <x v="120"/>
    <s v="Tech Challenge"/>
    <x v="1"/>
    <s v="Hall G"/>
    <s v="Tech Challenge - Tech Challenge C"/>
  </r>
  <r>
    <x v="21"/>
    <x v="121"/>
    <s v="Tech Challenge"/>
    <x v="0"/>
    <s v="Hall G"/>
    <s v="Tech Challenge - Tech Challenge D"/>
  </r>
  <r>
    <x v="21"/>
    <x v="122"/>
    <s v="Tech Challenge"/>
    <x v="0"/>
    <s v="Hall G"/>
    <s v="Tech Challenge - Tech Challenge D"/>
  </r>
  <r>
    <x v="21"/>
    <x v="123"/>
    <s v="Tech Challenge"/>
    <x v="0"/>
    <s v="Hall G"/>
    <s v="Tech Challenge - Tech Challenge D"/>
  </r>
  <r>
    <x v="21"/>
    <x v="124"/>
    <s v="Tech Challenge"/>
    <x v="0"/>
    <s v="Hall G"/>
    <s v="Tech Challenge - Tech Challenge D"/>
  </r>
  <r>
    <x v="21"/>
    <x v="125"/>
    <s v="Tech Challenge"/>
    <x v="1"/>
    <s v="Hall G"/>
    <s v="Tech Challenge - Tech Challenge C"/>
  </r>
  <r>
    <x v="21"/>
    <x v="126"/>
    <s v="Tech Challenge"/>
    <x v="1"/>
    <s v="Hall G"/>
    <s v="Tech Challenge - Tech Challenge C"/>
  </r>
  <r>
    <x v="21"/>
    <x v="127"/>
    <s v="Tech Challenge"/>
    <x v="1"/>
    <s v="Hall G"/>
    <s v="Tech Challenge - Tech Challenge C"/>
  </r>
  <r>
    <x v="21"/>
    <x v="128"/>
    <s v="Tech Challenge"/>
    <x v="1"/>
    <s v="Hall G"/>
    <s v="Tech Challenge - Tech Challenge C"/>
  </r>
  <r>
    <x v="22"/>
    <x v="129"/>
    <s v="Tech Challenge"/>
    <x v="3"/>
    <s v="Hall G"/>
    <s v="Tech Challenge - Tech Challenge B"/>
  </r>
  <r>
    <x v="22"/>
    <x v="130"/>
    <s v="Tech Challenge"/>
    <x v="3"/>
    <s v="Hall G"/>
    <s v="Tech Challenge - Tech Challenge B"/>
  </r>
  <r>
    <x v="22"/>
    <x v="131"/>
    <s v="Tech Challenge"/>
    <x v="3"/>
    <s v="Hall G"/>
    <s v="Tech Challenge - Tech Challenge B"/>
  </r>
  <r>
    <x v="22"/>
    <x v="132"/>
    <s v="Tech Challenge"/>
    <x v="3"/>
    <s v="Hall G"/>
    <s v="Tech Challenge - Tech Challenge B"/>
  </r>
  <r>
    <x v="23"/>
    <x v="133"/>
    <s v="Tech Challenge"/>
    <x v="1"/>
    <s v="Hall G"/>
    <s v="Tech Challenge - Tech Challenge C"/>
  </r>
  <r>
    <x v="23"/>
    <x v="134"/>
    <s v="Tech Challenge"/>
    <x v="1"/>
    <s v="Hall G"/>
    <s v="Tech Challenge - Tech Challenge C"/>
  </r>
  <r>
    <x v="23"/>
    <x v="135"/>
    <s v="Tech Challenge"/>
    <x v="1"/>
    <s v="Hall G"/>
    <s v="Tech Challenge - Tech Challenge C"/>
  </r>
  <r>
    <x v="23"/>
    <x v="136"/>
    <s v="Tech Challenge"/>
    <x v="1"/>
    <s v="Hall G"/>
    <s v="Tech Challenge - Tech Challenge C"/>
  </r>
  <r>
    <x v="24"/>
    <x v="137"/>
    <s v="Tech Challenge"/>
    <x v="2"/>
    <s v="Hall G"/>
    <s v="Tech Challenge - Tech Challenge A"/>
  </r>
  <r>
    <x v="24"/>
    <x v="138"/>
    <s v="Tech Challenge"/>
    <x v="2"/>
    <s v="Hall G"/>
    <s v="Tech Challenge - Tech Challenge A"/>
  </r>
  <r>
    <x v="24"/>
    <x v="139"/>
    <s v="Tech Challenge"/>
    <x v="2"/>
    <s v="Hall G"/>
    <s v="Tech Challenge - Tech Challenge A"/>
  </r>
  <r>
    <x v="24"/>
    <x v="140"/>
    <s v="Tech Challenge"/>
    <x v="2"/>
    <s v="Hall G"/>
    <s v="Tech Challenge - Tech Challenge A"/>
  </r>
  <r>
    <x v="24"/>
    <x v="141"/>
    <s v="Tech Challenge"/>
    <x v="3"/>
    <s v="Hall G"/>
    <s v="Tech Challenge - Tech Challenge B"/>
  </r>
  <r>
    <x v="24"/>
    <x v="142"/>
    <s v="Tech Challenge"/>
    <x v="3"/>
    <s v="Hall G"/>
    <s v="Tech Challenge - Tech Challenge B"/>
  </r>
  <r>
    <x v="24"/>
    <x v="143"/>
    <s v="Tech Challenge"/>
    <x v="3"/>
    <s v="Hall G"/>
    <s v="Tech Challenge - Tech Challenge B"/>
  </r>
  <r>
    <x v="24"/>
    <x v="144"/>
    <s v="Tech Challenge"/>
    <x v="3"/>
    <s v="Hall G"/>
    <s v="Tech Challenge - Tech Challenge B"/>
  </r>
  <r>
    <x v="25"/>
    <x v="145"/>
    <s v="Tech Challenge"/>
    <x v="1"/>
    <s v="Hall G"/>
    <s v="Tech Challenge - Tech Challenge C"/>
  </r>
  <r>
    <x v="25"/>
    <x v="146"/>
    <s v="Tech Challenge"/>
    <x v="1"/>
    <s v="Hall G"/>
    <s v="Tech Challenge - Tech Challenge C"/>
  </r>
  <r>
    <x v="25"/>
    <x v="147"/>
    <s v="Tech Challenge"/>
    <x v="1"/>
    <s v="Hall G"/>
    <s v="Tech Challenge - Tech Challenge C"/>
  </r>
  <r>
    <x v="25"/>
    <x v="148"/>
    <s v="Tech Challenge"/>
    <x v="1"/>
    <s v="Hall G"/>
    <s v="Tech Challenge - Tech Challenge C"/>
  </r>
  <r>
    <x v="26"/>
    <x v="149"/>
    <s v="Tech Challenge"/>
    <x v="3"/>
    <s v="Hall G"/>
    <s v="Tech Challenge - Tech Challenge B"/>
  </r>
  <r>
    <x v="26"/>
    <x v="150"/>
    <s v="Tech Challenge"/>
    <x v="3"/>
    <s v="Hall G"/>
    <s v="Tech Challenge - Tech Challenge B"/>
  </r>
  <r>
    <x v="26"/>
    <x v="151"/>
    <s v="Tech Challenge"/>
    <x v="3"/>
    <s v="Hall G"/>
    <s v="Tech Challenge - Tech Challenge B"/>
  </r>
  <r>
    <x v="26"/>
    <x v="152"/>
    <s v="Tech Challenge"/>
    <x v="3"/>
    <s v="Hall G"/>
    <s v="Tech Challenge - Tech Challenge B"/>
  </r>
  <r>
    <x v="27"/>
    <x v="153"/>
    <s v="Tech Challenge"/>
    <x v="0"/>
    <s v="Hall G"/>
    <s v="Tech Challenge - Tech Challenge D"/>
  </r>
  <r>
    <x v="27"/>
    <x v="154"/>
    <s v="Tech Challenge"/>
    <x v="0"/>
    <s v="Hall G"/>
    <s v="Tech Challenge - Tech Challenge D"/>
  </r>
  <r>
    <x v="27"/>
    <x v="155"/>
    <s v="Tech Challenge"/>
    <x v="0"/>
    <s v="Hall G"/>
    <s v="Tech Challenge - Tech Challenge D"/>
  </r>
  <r>
    <x v="27"/>
    <x v="156"/>
    <s v="Tech Challenge"/>
    <x v="0"/>
    <s v="Hall G"/>
    <s v="Tech Challenge - Tech Challenge D"/>
  </r>
  <r>
    <x v="27"/>
    <x v="157"/>
    <s v="Tech Challenge"/>
    <x v="1"/>
    <s v="Hall G"/>
    <s v="Tech Challenge - Tech Challenge C"/>
  </r>
  <r>
    <x v="27"/>
    <x v="158"/>
    <s v="Tech Challenge"/>
    <x v="1"/>
    <s v="Hall G"/>
    <s v="Tech Challenge - Tech Challenge C"/>
  </r>
  <r>
    <x v="27"/>
    <x v="159"/>
    <s v="Tech Challenge"/>
    <x v="1"/>
    <s v="Hall G"/>
    <s v="Tech Challenge - Tech Challenge C"/>
  </r>
  <r>
    <x v="27"/>
    <x v="160"/>
    <s v="Tech Challenge"/>
    <x v="1"/>
    <s v="Hall G"/>
    <s v="Tech Challenge - Tech Challenge C"/>
  </r>
  <r>
    <x v="28"/>
    <x v="161"/>
    <s v="Tech Challenge"/>
    <x v="1"/>
    <s v="Hall G"/>
    <s v="Tech Challenge - Tech Challenge C"/>
  </r>
  <r>
    <x v="28"/>
    <x v="162"/>
    <s v="Tech Challenge"/>
    <x v="1"/>
    <s v="Hall G"/>
    <s v="Tech Challenge - Tech Challenge C"/>
  </r>
  <r>
    <x v="28"/>
    <x v="163"/>
    <s v="Tech Challenge"/>
    <x v="1"/>
    <s v="Hall G"/>
    <s v="Tech Challenge - Tech Challenge C"/>
  </r>
  <r>
    <x v="28"/>
    <x v="164"/>
    <s v="Tech Challenge"/>
    <x v="1"/>
    <s v="Hall G"/>
    <s v="Tech Challenge - Tech Challenge C"/>
  </r>
  <r>
    <x v="29"/>
    <x v="165"/>
    <s v="Tech Challenge"/>
    <x v="3"/>
    <s v="Hall G"/>
    <s v="Tech Challenge - Tech Challenge B"/>
  </r>
  <r>
    <x v="29"/>
    <x v="166"/>
    <s v="Tech Challenge"/>
    <x v="3"/>
    <s v="Hall G"/>
    <s v="Tech Challenge - Tech Challenge B"/>
  </r>
  <r>
    <x v="29"/>
    <x v="167"/>
    <s v="Tech Challenge"/>
    <x v="3"/>
    <s v="Hall G"/>
    <s v="Tech Challenge - Tech Challenge B"/>
  </r>
  <r>
    <x v="29"/>
    <x v="168"/>
    <s v="Tech Challenge"/>
    <x v="3"/>
    <s v="Hall G"/>
    <s v="Tech Challenge - Tech Challenge B"/>
  </r>
  <r>
    <x v="29"/>
    <x v="169"/>
    <s v="Tech Challenge"/>
    <x v="2"/>
    <s v="Hall G"/>
    <s v="Tech Challenge - Tech Challenge A"/>
  </r>
  <r>
    <x v="29"/>
    <x v="170"/>
    <s v="Tech Challenge"/>
    <x v="2"/>
    <s v="Hall G"/>
    <s v="Tech Challenge - Tech Challenge A"/>
  </r>
  <r>
    <x v="29"/>
    <x v="171"/>
    <s v="Tech Challenge"/>
    <x v="2"/>
    <s v="Hall G"/>
    <s v="Tech Challenge - Tech Challenge A"/>
  </r>
  <r>
    <x v="29"/>
    <x v="172"/>
    <s v="Tech Challenge"/>
    <x v="2"/>
    <s v="Hall G"/>
    <s v="Tech Challenge - Tech Challenge A"/>
  </r>
  <r>
    <x v="30"/>
    <x v="173"/>
    <s v="Tech Challenge"/>
    <x v="2"/>
    <s v="Hall G"/>
    <s v="Tech Challenge - Tech Challenge A"/>
  </r>
  <r>
    <x v="30"/>
    <x v="174"/>
    <s v="Tech Challenge"/>
    <x v="2"/>
    <s v="Hall G"/>
    <s v="Tech Challenge - Tech Challenge A"/>
  </r>
  <r>
    <x v="30"/>
    <x v="175"/>
    <s v="Tech Challenge"/>
    <x v="2"/>
    <s v="Hall G"/>
    <s v="Tech Challenge - Tech Challenge A"/>
  </r>
  <r>
    <x v="30"/>
    <x v="176"/>
    <s v="Tech Challenge"/>
    <x v="2"/>
    <s v="Hall G"/>
    <s v="Tech Challenge - Tech Challenge A"/>
  </r>
  <r>
    <x v="31"/>
    <x v="177"/>
    <s v="Tech Challenge"/>
    <x v="3"/>
    <s v="Hall G"/>
    <s v="Tech Challenge - Tech Challenge B"/>
  </r>
  <r>
    <x v="31"/>
    <x v="178"/>
    <s v="Tech Challenge"/>
    <x v="3"/>
    <s v="Hall G"/>
    <s v="Tech Challenge - Tech Challenge B"/>
  </r>
  <r>
    <x v="31"/>
    <x v="179"/>
    <s v="Tech Challenge"/>
    <x v="3"/>
    <s v="Hall G"/>
    <s v="Tech Challenge - Tech Challenge B"/>
  </r>
  <r>
    <x v="31"/>
    <x v="180"/>
    <s v="Tech Challenge"/>
    <x v="3"/>
    <s v="Hall G"/>
    <s v="Tech Challenge - Tech Challenge B"/>
  </r>
  <r>
    <x v="31"/>
    <x v="181"/>
    <s v="Tech Challenge"/>
    <x v="2"/>
    <s v="Hall G"/>
    <s v="Tech Challenge - Tech Challenge A"/>
  </r>
  <r>
    <x v="31"/>
    <x v="182"/>
    <s v="Tech Challenge"/>
    <x v="2"/>
    <s v="Hall G"/>
    <s v="Tech Challenge - Tech Challenge A"/>
  </r>
  <r>
    <x v="31"/>
    <x v="183"/>
    <s v="Tech Challenge"/>
    <x v="2"/>
    <s v="Hall G"/>
    <s v="Tech Challenge - Tech Challenge A"/>
  </r>
  <r>
    <x v="31"/>
    <x v="184"/>
    <s v="Tech Challenge"/>
    <x v="2"/>
    <s v="Hall G"/>
    <s v="Tech Challenge - Tech Challenge A"/>
  </r>
  <r>
    <x v="32"/>
    <x v="185"/>
    <s v="Tech Challenge"/>
    <x v="0"/>
    <s v="Hall G"/>
    <s v="Tech Challenge - Tech Challenge D"/>
  </r>
  <r>
    <x v="32"/>
    <x v="186"/>
    <s v="Tech Challenge"/>
    <x v="0"/>
    <s v="Hall G"/>
    <s v="Tech Challenge - Tech Challenge D"/>
  </r>
  <r>
    <x v="32"/>
    <x v="187"/>
    <s v="Tech Challenge"/>
    <x v="0"/>
    <s v="Hall G"/>
    <s v="Tech Challenge - Tech Challenge D"/>
  </r>
  <r>
    <x v="32"/>
    <x v="188"/>
    <s v="Tech Challenge"/>
    <x v="0"/>
    <s v="Hall G"/>
    <s v="Tech Challenge - Tech Challenge D"/>
  </r>
  <r>
    <x v="32"/>
    <x v="189"/>
    <s v="Tech Challenge"/>
    <x v="0"/>
    <s v="Hall G"/>
    <s v="Tech Challenge - Tech Challenge D"/>
  </r>
  <r>
    <x v="32"/>
    <x v="190"/>
    <s v="Tech Challenge"/>
    <x v="0"/>
    <s v="Hall G"/>
    <s v="Tech Challenge - Tech Challenge D"/>
  </r>
  <r>
    <x v="32"/>
    <x v="191"/>
    <s v="Tech Challenge"/>
    <x v="0"/>
    <s v="Hall G"/>
    <s v="Tech Challenge - Tech Challenge D"/>
  </r>
  <r>
    <x v="33"/>
    <x v="192"/>
    <s v="Tech Challenge"/>
    <x v="2"/>
    <s v="Hall G"/>
    <s v="Tech Challenge - Tech Challenge A"/>
  </r>
  <r>
    <x v="33"/>
    <x v="193"/>
    <s v="Tech Challenge"/>
    <x v="2"/>
    <s v="Hall G"/>
    <s v="Tech Challenge - Tech Challenge A"/>
  </r>
  <r>
    <x v="33"/>
    <x v="194"/>
    <s v="Tech Challenge"/>
    <x v="2"/>
    <s v="Hall G"/>
    <s v="Tech Challenge - Tech Challenge A"/>
  </r>
  <r>
    <x v="33"/>
    <x v="195"/>
    <s v="Tech Challenge"/>
    <x v="2"/>
    <s v="Hall G"/>
    <s v="Tech Challenge - Tech Challenge A"/>
  </r>
  <r>
    <x v="33"/>
    <x v="196"/>
    <s v="Tech Challenge"/>
    <x v="2"/>
    <s v="Hall G"/>
    <s v="Tech Challenge - Tech Challenge A"/>
  </r>
  <r>
    <x v="34"/>
    <x v="197"/>
    <s v="Tech Challenge"/>
    <x v="1"/>
    <s v="Hall G"/>
    <s v="Tech Challenge - Tech Challenge C"/>
  </r>
  <r>
    <x v="34"/>
    <x v="198"/>
    <s v="Tech Challenge"/>
    <x v="1"/>
    <s v="Hall G"/>
    <s v="Tech Challenge - Tech Challenge C"/>
  </r>
  <r>
    <x v="34"/>
    <x v="199"/>
    <s v="Tech Challenge"/>
    <x v="1"/>
    <s v="Hall G"/>
    <s v="Tech Challenge - Tech Challenge C"/>
  </r>
  <r>
    <x v="34"/>
    <x v="200"/>
    <s v="Tech Challenge"/>
    <x v="1"/>
    <s v="Hall G"/>
    <s v="Tech Challenge - Tech Challenge C"/>
  </r>
  <r>
    <x v="35"/>
    <x v="201"/>
    <s v="Tech Challenge"/>
    <x v="2"/>
    <s v="Hall G"/>
    <s v="Tech Challenge - Tech Challenge A"/>
  </r>
  <r>
    <x v="35"/>
    <x v="202"/>
    <s v="Tech Challenge"/>
    <x v="2"/>
    <s v="Hall G"/>
    <s v="Tech Challenge - Tech Challenge A"/>
  </r>
  <r>
    <x v="35"/>
    <x v="203"/>
    <s v="Tech Challenge"/>
    <x v="2"/>
    <s v="Hall G"/>
    <s v="Tech Challenge - Tech Challenge A"/>
  </r>
  <r>
    <x v="35"/>
    <x v="204"/>
    <s v="Tech Challenge"/>
    <x v="2"/>
    <s v="Hall G"/>
    <s v="Tech Challenge - Tech Challenge A"/>
  </r>
  <r>
    <x v="35"/>
    <x v="205"/>
    <s v="Tech Challenge"/>
    <x v="3"/>
    <s v="Hall G"/>
    <s v="Tech Challenge - Tech Challenge B"/>
  </r>
  <r>
    <x v="35"/>
    <x v="206"/>
    <s v="Tech Challenge"/>
    <x v="3"/>
    <s v="Hall G"/>
    <s v="Tech Challenge - Tech Challenge B"/>
  </r>
  <r>
    <x v="35"/>
    <x v="207"/>
    <s v="Tech Challenge"/>
    <x v="3"/>
    <s v="Hall G"/>
    <s v="Tech Challenge - Tech Challenge B"/>
  </r>
  <r>
    <x v="35"/>
    <x v="208"/>
    <s v="Tech Challenge"/>
    <x v="3"/>
    <s v="Hall G"/>
    <s v="Tech Challenge - Tech Challenge B"/>
  </r>
  <r>
    <x v="36"/>
    <x v="209"/>
    <s v="Tech Challenge"/>
    <x v="2"/>
    <s v="Hall G"/>
    <s v="Tech Challenge - Tech Challenge A"/>
  </r>
  <r>
    <x v="36"/>
    <x v="210"/>
    <s v="Tech Challenge"/>
    <x v="2"/>
    <s v="Hall G"/>
    <s v="Tech Challenge - Tech Challenge A"/>
  </r>
  <r>
    <x v="36"/>
    <x v="211"/>
    <s v="Tech Challenge"/>
    <x v="2"/>
    <s v="Hall G"/>
    <s v="Tech Challenge - Tech Challenge A"/>
  </r>
  <r>
    <x v="36"/>
    <x v="212"/>
    <s v="Tech Challenge"/>
    <x v="2"/>
    <s v="Hall G"/>
    <s v="Tech Challenge - Tech Challenge A"/>
  </r>
  <r>
    <x v="37"/>
    <x v="213"/>
    <s v="Tech Challenge"/>
    <x v="3"/>
    <s v="Hall G"/>
    <s v="Tech Challenge - Tech Challenge B"/>
  </r>
  <r>
    <x v="37"/>
    <x v="214"/>
    <s v="Tech Challenge"/>
    <x v="3"/>
    <s v="Hall G"/>
    <s v="Tech Challenge - Tech Challenge B"/>
  </r>
  <r>
    <x v="37"/>
    <x v="215"/>
    <s v="Tech Challenge"/>
    <x v="3"/>
    <s v="Hall G"/>
    <s v="Tech Challenge - Tech Challenge B"/>
  </r>
  <r>
    <x v="37"/>
    <x v="216"/>
    <s v="Tech Challenge"/>
    <x v="3"/>
    <s v="Hall G"/>
    <s v="Tech Challenge - Tech Challenge B"/>
  </r>
  <r>
    <x v="37"/>
    <x v="217"/>
    <s v="Tech Challenge"/>
    <x v="1"/>
    <s v="Hall G"/>
    <s v="Tech Challenge - Tech Challenge C"/>
  </r>
  <r>
    <x v="37"/>
    <x v="218"/>
    <s v="Tech Challenge"/>
    <x v="1"/>
    <s v="Hall G"/>
    <s v="Tech Challenge - Tech Challenge C"/>
  </r>
  <r>
    <x v="37"/>
    <x v="219"/>
    <s v="Tech Challenge"/>
    <x v="1"/>
    <s v="Hall G"/>
    <s v="Tech Challenge - Tech Challenge C"/>
  </r>
  <r>
    <x v="37"/>
    <x v="220"/>
    <s v="Tech Challenge"/>
    <x v="1"/>
    <s v="Hall G"/>
    <s v="Tech Challenge - Tech Challenge C"/>
  </r>
  <r>
    <x v="38"/>
    <x v="221"/>
    <s v="Tech Challenge"/>
    <x v="0"/>
    <s v="Hall G"/>
    <s v="Tech Challenge - Tech Challenge D"/>
  </r>
  <r>
    <x v="38"/>
    <x v="222"/>
    <s v="Tech Challenge"/>
    <x v="0"/>
    <s v="Hall G"/>
    <s v="Tech Challenge - Tech Challenge D"/>
  </r>
  <r>
    <x v="38"/>
    <x v="223"/>
    <s v="Tech Challenge"/>
    <x v="0"/>
    <s v="Hall G"/>
    <s v="Tech Challenge - Tech Challenge D"/>
  </r>
  <r>
    <x v="38"/>
    <x v="224"/>
    <s v="Tech Challenge"/>
    <x v="0"/>
    <s v="Hall G"/>
    <s v="Tech Challenge - Tech Challenge 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">
  <r>
    <s v="Cannon"/>
    <s v="Robert "/>
    <s v="rcannon@amphi.com"/>
    <s v="520-696-5692"/>
    <s v="Teacher"/>
    <x v="0"/>
    <s v="Amphitheater USD"/>
    <s v="PIMA"/>
  </r>
  <r>
    <s v="Dickson"/>
    <s v="Mary"/>
    <s v="mdickson@amphi.com"/>
    <s v="520-407-4244"/>
    <s v="Teacher"/>
    <x v="1"/>
    <s v="Amphitheater USD"/>
    <s v="PIMA"/>
  </r>
  <r>
    <s v="Lepore"/>
    <s v="AJ"/>
    <s v="alepore@amphi.com"/>
    <s v="520-407-4236"/>
    <s v="Teacher"/>
    <x v="2"/>
    <s v="Amphitheater USD"/>
    <s v="PIMA"/>
  </r>
  <r>
    <s v="Hayes"/>
    <s v="Jed"/>
    <s v="jhayes@buhsd.org"/>
    <s v="623-386-9771"/>
    <s v="Teacher"/>
    <x v="3"/>
    <s v="Buckeye Union HSD"/>
    <s v="West-MEC"/>
  </r>
  <r>
    <s v="Schultz"/>
    <s v="Tricia"/>
    <s v="tschultz@buhsd.org"/>
    <s v="623-327-2609"/>
    <s v="Teacher"/>
    <x v="4"/>
    <s v="Buckeye Union HSD"/>
    <s v="West-MEC"/>
  </r>
  <r>
    <s v="Harding"/>
    <s v="Doug"/>
    <s v="dharding@cguhsd.org"/>
    <s v="520-876-9400"/>
    <s v="Teacher"/>
    <x v="5"/>
    <s v="Casa Grande Union HSD"/>
    <s v="CAVIT"/>
  </r>
  <r>
    <s v="Testa"/>
    <s v="Norm"/>
    <s v="ntesta@cfsd16.org"/>
    <s v="520 209 8326"/>
    <s v="Teacher"/>
    <x v="6"/>
    <s v="Catalina Foothills USD"/>
    <s v="PIMA"/>
  </r>
  <r>
    <s v="Vail"/>
    <s v="Christina"/>
    <s v="vail.christina@cusd80.com"/>
    <s v="480-883-5000"/>
    <s v="Teacher"/>
    <x v="7"/>
    <s v="Chandler USD"/>
    <s v="EVIT"/>
  </r>
  <r>
    <s v="Marquis"/>
    <s v="Shawna"/>
    <s v="marquis.shawna@cusd80.com"/>
    <s v="480-224-2965"/>
    <s v="Teacher"/>
    <x v="8"/>
    <s v="Chandler USD"/>
    <s v="EVIT"/>
  </r>
  <r>
    <s v="Lee"/>
    <s v="Coranna"/>
    <s v="corianna.lee@coolidgeschools.org"/>
    <s v="520-723-2304 ext. 2312"/>
    <s v="Teacher"/>
    <x v="9"/>
    <s v="Coolidge UD"/>
    <s v="CAVIT"/>
  </r>
  <r>
    <s v="Bell"/>
    <s v="Becky"/>
    <s v="becky.bell@dvusd.org"/>
    <s v="602-467-6867"/>
    <s v="Teacher"/>
    <x v="10"/>
    <s v="Deer Valley USD"/>
    <s v="West-MEC"/>
  </r>
  <r>
    <s v="Pankratz"/>
    <s v="Chris"/>
    <s v="Christopher.Pankratz@fwusd.org"/>
    <s v="520-696-8122"/>
    <s v="Teacher"/>
    <x v="11"/>
    <s v="Flowing Wells USD"/>
    <s v="PIMA"/>
  </r>
  <r>
    <s v="Koehn"/>
    <s v="Joni"/>
    <s v="joni.koehn@gilbertschools.net"/>
    <s v="480-545-3100"/>
    <s v="Teacher"/>
    <x v="12"/>
    <s v="Gilbert USD"/>
    <s v="EVIT"/>
  </r>
  <r>
    <s v="Riordan"/>
    <s v="Jenell"/>
    <s v="jenell.riordan@gilbertschools.net"/>
    <s v="480-984-8947"/>
    <s v="Teacher"/>
    <x v="13"/>
    <s v="Gilbert USD"/>
    <s v="EVIT"/>
  </r>
  <r>
    <s v="Hines"/>
    <s v="Angela"/>
    <s v="angela.hines@giblertschools.net"/>
    <s v="480-497-0177"/>
    <s v="Teacher"/>
    <x v="14"/>
    <s v="Gilbert USD"/>
    <s v="EVIT"/>
  </r>
  <r>
    <s v="Abaroa"/>
    <s v="Steven"/>
    <s v="steven.abaroa@gilbertschools.net"/>
    <s v="480-813-0051"/>
    <s v="Teacher"/>
    <x v="15"/>
    <s v="Gilbert USD"/>
    <s v="EVIT"/>
  </r>
  <r>
    <s v="Lakso"/>
    <s v="Christopher"/>
    <s v="christopher.lakso@gilbertschools.net"/>
    <s v="480-632-4739"/>
    <s v="Teacher"/>
    <x v="16"/>
    <s v="Gilbert USD"/>
    <s v="EVIT"/>
  </r>
  <r>
    <s v="Biederman"/>
    <s v="Blair"/>
    <s v="blair.biederman@gilbertschools.net"/>
    <s v="480-632-4750"/>
    <s v="Teacher"/>
    <x v="17"/>
    <s v="Gilbert USD"/>
    <s v="EVIT"/>
  </r>
  <r>
    <s v="Skinner"/>
    <s v="Alena"/>
    <s v="alena.skinner@gilbertschools.net"/>
    <s v="480-855-0015"/>
    <s v="Teacher"/>
    <x v="18"/>
    <s v="Gilbert USD"/>
    <s v="EVIT"/>
  </r>
  <r>
    <s v="Bernal"/>
    <s v="Vanessa"/>
    <s v="vanessa.bernal@guhsdaz.org"/>
    <s v="623-435-6200"/>
    <s v="Teacher"/>
    <x v="19"/>
    <s v="Glendale Union HSD"/>
    <s v="West-MEC"/>
  </r>
  <r>
    <s v="Losenicky"/>
    <s v="Cory"/>
    <s v="cory.losenicky@guhsdaz.org"/>
    <s v="623-915-8500"/>
    <s v="Teacher"/>
    <x v="20"/>
    <s v="Glendale Union HSD"/>
    <s v="West-MEC"/>
  </r>
  <r>
    <s v="Rasor"/>
    <s v="Julie"/>
    <s v="julie.rasor@guhsdaz.org"/>
    <s v="623-915-8000"/>
    <s v="Teacher"/>
    <x v="21"/>
    <s v="Glendale Union HSD"/>
    <s v="West-MEC"/>
  </r>
  <r>
    <s v="Cox"/>
    <s v="Danny"/>
    <s v="danny.cox@guhsdaz.org"/>
    <s v="623-915-8900"/>
    <s v="Teacher"/>
    <x v="22"/>
    <s v="Glendale Union HSD"/>
    <s v="West-MEC"/>
  </r>
  <r>
    <s v="Johnson"/>
    <s v="Robert"/>
    <s v="robert.johnson2@guhsdaz.org"/>
    <s v="623-915-8400"/>
    <s v="Teacher"/>
    <x v="23"/>
    <s v="Glendale Union HSD"/>
    <s v="West-MEC"/>
  </r>
  <r>
    <s v="Smith"/>
    <s v="Nicholas"/>
    <s v="nsmith@jocombs.org"/>
    <s v="480-882-3540"/>
    <s v="Teacher"/>
    <x v="24"/>
    <s v="J.O. Combs"/>
    <s v="EVIT"/>
  </r>
  <r>
    <s v="Kucharek"/>
    <s v="Srah"/>
    <s v="skucharek@kusd.org"/>
    <s v="928-718-6000"/>
    <s v="Teacher"/>
    <x v="25"/>
    <s v="Kingman USD"/>
    <s v="WAVE"/>
  </r>
  <r>
    <s v="Weaver"/>
    <s v="Brandon"/>
    <s v="bweaver2kusd.org"/>
    <s v="928-692-6480"/>
    <s v="Teacher"/>
    <x v="25"/>
    <s v="Kingman USD"/>
    <s v="WAVE"/>
  </r>
  <r>
    <s v="Fallis"/>
    <s v="Jason"/>
    <s v="jfallis@havasu.k12.az.us"/>
    <s v="928-854-4225"/>
    <s v="Teacher"/>
    <x v="26"/>
    <s v="Lake Havasu USD"/>
    <s v="WAVE"/>
  </r>
  <r>
    <s v="Barker"/>
    <s v="Heidi"/>
    <s v="h.c.barker@maranausd.org"/>
    <s v="520 616-6400"/>
    <s v="Teacher"/>
    <x v="27"/>
    <s v="Marana USD"/>
    <s v="PIMA"/>
  </r>
  <r>
    <s v="Kerstetter"/>
    <s v="Shannon"/>
    <s v="S.K.Kerstetter@maranausd.org"/>
    <s v="520 579-4400"/>
    <s v="Teacher"/>
    <x v="28"/>
    <s v="Marana USD"/>
    <s v="PIMA"/>
  </r>
  <r>
    <s v="Piquette"/>
    <s v="Kevin"/>
    <s v="kpiquette@musd20.org"/>
    <s v="520-568-8100 ext 4183"/>
    <s v="Teacher"/>
    <x v="29"/>
    <s v="Maricopa USD"/>
    <s v="CAVIT"/>
  </r>
  <r>
    <s v="Whitaker"/>
    <s v="Jeana"/>
    <s v="jxwhitaker@mpsaz.org"/>
    <s v="480-472-4437"/>
    <s v="Teacher"/>
    <x v="30"/>
    <s v="Mesa Public Schools"/>
    <s v="EVIT"/>
  </r>
  <r>
    <s v="Neugebauer"/>
    <s v="Jeff"/>
    <s v="jneugebauer@muhs.com"/>
    <s v="928-634-7531 x1143"/>
    <s v="Teacher"/>
    <x v="31"/>
    <s v="Mingus Union"/>
    <s v="VACTE"/>
  </r>
  <r>
    <s v="Siler"/>
    <s v="Kathleen"/>
    <s v="kathy.siler@pusd10.com"/>
    <s v="928-474-2233"/>
    <s v="Teacher"/>
    <x v="32"/>
    <s v="Payson USD"/>
    <s v="NAVIT"/>
  </r>
  <r>
    <s v="Hansen"/>
    <s v="Kelly"/>
    <s v="khansen@scv35.org"/>
    <s v="520.375.8765"/>
    <s v="Teacher"/>
    <x v="33"/>
    <s v="Santa Cruz Valley USD"/>
    <s v="PIMA"/>
  </r>
  <r>
    <s v="Fairchild"/>
    <s v="Richard"/>
    <s v="rfairchild@susd.org"/>
    <s v="480-484-6300 "/>
    <s v="Teacher"/>
    <x v="34"/>
    <s v="Scottsdale USD"/>
    <s v="EVIT"/>
  </r>
  <r>
    <s v="Como"/>
    <s v="Ed"/>
    <s v="ecomo@susd.org"/>
    <s v="480-484-6500 "/>
    <s v="Teacher"/>
    <x v="35"/>
    <s v="Scottsdale USD"/>
    <s v="EVIT"/>
  </r>
  <r>
    <s v="Reinhart"/>
    <s v="Daniel"/>
    <s v="dreinhart@susd.org"/>
    <s v="480-484-7000 "/>
    <s v="Teacher"/>
    <x v="36"/>
    <s v="Scottsdale USD"/>
    <s v="EVIT"/>
  </r>
  <r>
    <s v="Waddoups"/>
    <s v="Abby"/>
    <s v="awaddoups@susd.org"/>
    <s v="480-484-7100"/>
    <s v="Teacher"/>
    <x v="37"/>
    <s v="Scottsdale USD"/>
    <s v="EVIT"/>
  </r>
  <r>
    <s v="Chun"/>
    <s v="Duane"/>
    <s v="duane.chun@svps.k12.az.us"/>
    <s v="520-515-2833"/>
    <s v="Teacher"/>
    <x v="38"/>
    <s v="Sierra Vista UD"/>
    <s v="CTD"/>
  </r>
  <r>
    <s v="Duerk"/>
    <s v="Carrie"/>
    <s v="carrie.duerk@svps.k12.az.us"/>
    <s v="520-515-2879"/>
    <s v="Teacher"/>
    <x v="38"/>
    <s v="Sierra Vista UD"/>
    <s v="CTD"/>
  </r>
  <r>
    <s v="Quintero"/>
    <s v="Erika"/>
    <s v="erickq@susd12.org"/>
    <s v="520-545-5296"/>
    <s v="Teacher"/>
    <x v="39"/>
    <s v="Sunnyside USD"/>
    <s v="PIMA"/>
  </r>
  <r>
    <s v="MacKinney"/>
    <s v="Debra"/>
    <s v="dmackinney@tanq.org"/>
    <s v="520-760-0801"/>
    <s v="Teacher"/>
    <x v="40"/>
    <s v="Tanque Verde USD"/>
    <s v="PIMA"/>
  </r>
  <r>
    <s v="Rosen"/>
    <s v="Rachel"/>
    <s v="rrosen@tuhsd.k12.az.us"/>
    <s v="480-752-8888"/>
    <s v="Teacher"/>
    <x v="41"/>
    <s v="Tempe Union SD"/>
    <s v="EVIT"/>
  </r>
  <r>
    <s v="Cornwell"/>
    <s v="Timothy"/>
    <s v="tcornwell@tuhsd.k12.az.us"/>
    <s v="480-839-4222"/>
    <s v="Teacher"/>
    <x v="42"/>
    <s v="Tempe Union SD"/>
    <s v="EVIT"/>
  </r>
  <r>
    <s v="Bonagofski"/>
    <s v="Kimberly"/>
    <s v="kbonagofski@tuhsd.k12.az.us"/>
    <s v="480-759-8449 "/>
    <s v="Teacher"/>
    <x v="43"/>
    <s v="Tempe Union SD"/>
    <s v="EVIT"/>
  </r>
  <r>
    <s v="Jones"/>
    <s v="Samantha"/>
    <s v="sjones@tuhsd.k12.az.us"/>
    <s v="480-967-1661 "/>
    <s v="Teacher"/>
    <x v="44"/>
    <s v="Tempe Union SD"/>
    <s v="EVIT"/>
  </r>
  <r>
    <s v="Fennewald"/>
    <s v="James"/>
    <s v="james.fennewald@tusd1.org"/>
    <s v="(520) 255-5402"/>
    <s v="Teacher"/>
    <x v="45"/>
    <s v="Tucson USD"/>
    <s v="PIMA"/>
  </r>
  <r>
    <s v="McGinn"/>
    <s v="Brian"/>
    <s v="Brian.McGinn@tusd1.org"/>
    <s v="520-225-4652"/>
    <s v="Teacher"/>
    <x v="46"/>
    <s v="Tucson USD"/>
    <s v="PIMA"/>
  </r>
  <r>
    <s v="Gremel"/>
    <s v="Richard"/>
    <s v="gremelr@vailschooldistrict.org"/>
    <s v="520-879-3000"/>
    <s v="Teacher"/>
    <x v="47"/>
    <s v="Vail USD"/>
    <s v="PIMA"/>
  </r>
  <r>
    <s v="Ferguson"/>
    <s v="Jeremy"/>
    <s v="ferguson@sedona.k12.az.us"/>
    <s v="928-204-6726"/>
    <s v="Teacher"/>
    <x v="48"/>
    <s v="Sedona Red Rock"/>
    <s v="VACTE"/>
  </r>
  <r>
    <s v="McChesney"/>
    <s v="Patrick"/>
    <s v="pmcchesney@tuhsd.k12.az.us"/>
    <s v="480-838-3200 "/>
    <s v="Teacher"/>
    <x v="49"/>
    <s v="Tempe Union SD"/>
    <s v="EVIT"/>
  </r>
  <r>
    <m/>
    <m/>
    <m/>
    <m/>
    <m/>
    <x v="5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A287" firstHeaderRow="1" firstDataRow="1" firstDataCol="1"/>
  <pivotFields count="6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8"/>
        <item x="35"/>
        <item x="36"/>
        <item x="37"/>
        <item t="default"/>
      </items>
    </pivotField>
    <pivotField axis="axisRow" showAll="0">
      <items count="226">
        <item x="28"/>
        <item x="14"/>
        <item x="81"/>
        <item x="42"/>
        <item x="219"/>
        <item x="146"/>
        <item x="18"/>
        <item x="13"/>
        <item x="26"/>
        <item x="181"/>
        <item x="187"/>
        <item x="113"/>
        <item x="163"/>
        <item x="8"/>
        <item x="164"/>
        <item x="217"/>
        <item x="21"/>
        <item x="69"/>
        <item x="209"/>
        <item x="200"/>
        <item x="31"/>
        <item x="10"/>
        <item x="134"/>
        <item x="27"/>
        <item x="95"/>
        <item x="162"/>
        <item x="196"/>
        <item x="15"/>
        <item x="83"/>
        <item x="189"/>
        <item x="195"/>
        <item x="115"/>
        <item x="40"/>
        <item x="198"/>
        <item x="191"/>
        <item x="160"/>
        <item x="1"/>
        <item x="176"/>
        <item x="111"/>
        <item x="206"/>
        <item x="61"/>
        <item x="62"/>
        <item x="36"/>
        <item x="203"/>
        <item x="4"/>
        <item x="93"/>
        <item x="150"/>
        <item x="184"/>
        <item x="3"/>
        <item x="16"/>
        <item x="223"/>
        <item x="144"/>
        <item x="116"/>
        <item x="98"/>
        <item x="156"/>
        <item x="60"/>
        <item x="166"/>
        <item x="222"/>
        <item x="43"/>
        <item x="32"/>
        <item x="193"/>
        <item x="29"/>
        <item x="174"/>
        <item x="22"/>
        <item x="152"/>
        <item x="124"/>
        <item x="19"/>
        <item x="131"/>
        <item x="172"/>
        <item x="49"/>
        <item x="188"/>
        <item x="11"/>
        <item x="220"/>
        <item x="129"/>
        <item x="175"/>
        <item x="84"/>
        <item x="77"/>
        <item x="24"/>
        <item x="128"/>
        <item x="30"/>
        <item x="79"/>
        <item x="194"/>
        <item x="109"/>
        <item x="133"/>
        <item x="2"/>
        <item x="91"/>
        <item x="90"/>
        <item x="7"/>
        <item x="224"/>
        <item x="51"/>
        <item x="46"/>
        <item x="178"/>
        <item x="114"/>
        <item x="180"/>
        <item x="125"/>
        <item x="96"/>
        <item x="0"/>
        <item x="215"/>
        <item x="112"/>
        <item x="72"/>
        <item x="139"/>
        <item x="74"/>
        <item x="85"/>
        <item x="158"/>
        <item x="202"/>
        <item x="148"/>
        <item x="171"/>
        <item x="52"/>
        <item x="33"/>
        <item x="179"/>
        <item x="138"/>
        <item x="136"/>
        <item x="199"/>
        <item x="75"/>
        <item x="56"/>
        <item x="118"/>
        <item x="214"/>
        <item x="97"/>
        <item x="68"/>
        <item x="151"/>
        <item x="117"/>
        <item x="205"/>
        <item x="59"/>
        <item x="88"/>
        <item x="71"/>
        <item x="208"/>
        <item x="89"/>
        <item x="55"/>
        <item x="210"/>
        <item x="20"/>
        <item x="58"/>
        <item x="101"/>
        <item x="103"/>
        <item x="110"/>
        <item x="142"/>
        <item x="57"/>
        <item x="123"/>
        <item x="12"/>
        <item x="192"/>
        <item x="155"/>
        <item x="86"/>
        <item x="38"/>
        <item x="66"/>
        <item x="102"/>
        <item x="212"/>
        <item x="211"/>
        <item x="80"/>
        <item x="154"/>
        <item x="67"/>
        <item x="190"/>
        <item x="45"/>
        <item x="54"/>
        <item x="37"/>
        <item x="35"/>
        <item x="6"/>
        <item x="25"/>
        <item x="197"/>
        <item x="82"/>
        <item x="9"/>
        <item x="183"/>
        <item x="106"/>
        <item x="173"/>
        <item x="119"/>
        <item x="147"/>
        <item x="127"/>
        <item x="177"/>
        <item x="159"/>
        <item x="140"/>
        <item x="63"/>
        <item x="221"/>
        <item x="87"/>
        <item x="169"/>
        <item x="185"/>
        <item x="76"/>
        <item x="120"/>
        <item x="157"/>
        <item x="122"/>
        <item x="182"/>
        <item x="141"/>
        <item x="78"/>
        <item x="5"/>
        <item x="130"/>
        <item x="168"/>
        <item x="64"/>
        <item x="167"/>
        <item x="216"/>
        <item x="204"/>
        <item x="23"/>
        <item x="53"/>
        <item x="92"/>
        <item x="213"/>
        <item x="70"/>
        <item x="218"/>
        <item x="99"/>
        <item x="34"/>
        <item x="73"/>
        <item x="47"/>
        <item x="41"/>
        <item x="165"/>
        <item x="121"/>
        <item x="201"/>
        <item x="39"/>
        <item x="143"/>
        <item x="137"/>
        <item x="100"/>
        <item x="153"/>
        <item x="161"/>
        <item x="135"/>
        <item x="48"/>
        <item x="207"/>
        <item x="104"/>
        <item x="149"/>
        <item x="105"/>
        <item x="50"/>
        <item x="108"/>
        <item x="17"/>
        <item x="145"/>
        <item x="170"/>
        <item x="132"/>
        <item x="44"/>
        <item x="65"/>
        <item x="126"/>
        <item x="186"/>
        <item x="94"/>
        <item x="107"/>
        <item t="default"/>
      </items>
    </pivotField>
    <pivotField showAll="0"/>
    <pivotField axis="axisRow" showAll="0">
      <items count="5">
        <item x="2"/>
        <item x="3"/>
        <item x="1"/>
        <item x="0"/>
        <item t="default"/>
      </items>
    </pivotField>
    <pivotField showAll="0"/>
    <pivotField showAll="0"/>
  </pivotFields>
  <rowFields count="3">
    <field x="3"/>
    <field x="0"/>
    <field x="1"/>
  </rowFields>
  <rowItems count="286">
    <i>
      <x/>
    </i>
    <i r="1">
      <x v="2"/>
    </i>
    <i r="2">
      <x v="1"/>
    </i>
    <i r="2">
      <x v="27"/>
    </i>
    <i r="2">
      <x v="49"/>
    </i>
    <i r="2">
      <x v="215"/>
    </i>
    <i r="1">
      <x v="3"/>
    </i>
    <i r="2">
      <x v="63"/>
    </i>
    <i r="2">
      <x v="77"/>
    </i>
    <i r="2">
      <x v="155"/>
    </i>
    <i r="2">
      <x v="187"/>
    </i>
    <i r="1">
      <x v="5"/>
    </i>
    <i r="2">
      <x v="32"/>
    </i>
    <i r="2">
      <x v="141"/>
    </i>
    <i r="2">
      <x v="152"/>
    </i>
    <i r="2">
      <x v="201"/>
    </i>
    <i r="1">
      <x v="7"/>
    </i>
    <i r="2">
      <x v="69"/>
    </i>
    <i r="2">
      <x v="89"/>
    </i>
    <i r="2">
      <x v="107"/>
    </i>
    <i r="2">
      <x v="213"/>
    </i>
    <i r="1">
      <x v="12"/>
    </i>
    <i r="2">
      <x v="17"/>
    </i>
    <i r="2">
      <x v="118"/>
    </i>
    <i r="2">
      <x v="148"/>
    </i>
    <i r="2">
      <x v="191"/>
    </i>
    <i r="1">
      <x v="13"/>
    </i>
    <i r="2">
      <x v="99"/>
    </i>
    <i r="2">
      <x v="101"/>
    </i>
    <i r="2">
      <x v="113"/>
    </i>
    <i r="2">
      <x v="124"/>
    </i>
    <i r="2">
      <x v="173"/>
    </i>
    <i r="2">
      <x v="195"/>
    </i>
    <i r="1">
      <x v="14"/>
    </i>
    <i r="2">
      <x v="76"/>
    </i>
    <i r="2">
      <x v="80"/>
    </i>
    <i r="2">
      <x v="146"/>
    </i>
    <i r="2">
      <x v="179"/>
    </i>
    <i r="1">
      <x v="18"/>
    </i>
    <i r="2">
      <x v="131"/>
    </i>
    <i r="2">
      <x v="132"/>
    </i>
    <i r="2">
      <x v="143"/>
    </i>
    <i r="2">
      <x v="210"/>
    </i>
    <i r="1">
      <x v="24"/>
    </i>
    <i r="2">
      <x v="100"/>
    </i>
    <i r="2">
      <x v="110"/>
    </i>
    <i r="2">
      <x v="167"/>
    </i>
    <i r="2">
      <x v="203"/>
    </i>
    <i r="1">
      <x v="29"/>
    </i>
    <i r="2">
      <x v="68"/>
    </i>
    <i r="2">
      <x v="106"/>
    </i>
    <i r="2">
      <x v="171"/>
    </i>
    <i r="2">
      <x v="217"/>
    </i>
    <i r="1">
      <x v="30"/>
    </i>
    <i r="2">
      <x v="37"/>
    </i>
    <i r="2">
      <x v="62"/>
    </i>
    <i r="2">
      <x v="74"/>
    </i>
    <i r="2">
      <x v="161"/>
    </i>
    <i r="1">
      <x v="31"/>
    </i>
    <i r="2">
      <x v="9"/>
    </i>
    <i r="2">
      <x v="47"/>
    </i>
    <i r="2">
      <x v="159"/>
    </i>
    <i r="2">
      <x v="177"/>
    </i>
    <i r="1">
      <x v="33"/>
    </i>
    <i r="2">
      <x v="26"/>
    </i>
    <i r="2">
      <x v="30"/>
    </i>
    <i r="2">
      <x v="60"/>
    </i>
    <i r="2">
      <x v="81"/>
    </i>
    <i r="2">
      <x v="138"/>
    </i>
    <i r="1">
      <x v="36"/>
    </i>
    <i r="2">
      <x v="43"/>
    </i>
    <i r="2">
      <x v="104"/>
    </i>
    <i r="2">
      <x v="186"/>
    </i>
    <i r="2">
      <x v="200"/>
    </i>
    <i r="1">
      <x v="37"/>
    </i>
    <i r="2">
      <x v="18"/>
    </i>
    <i r="2">
      <x v="128"/>
    </i>
    <i r="2">
      <x v="144"/>
    </i>
    <i r="2">
      <x v="145"/>
    </i>
    <i>
      <x v="1"/>
    </i>
    <i r="1">
      <x v="3"/>
    </i>
    <i r="2">
      <x v="6"/>
    </i>
    <i r="2">
      <x v="16"/>
    </i>
    <i r="2">
      <x v="66"/>
    </i>
    <i r="2">
      <x v="129"/>
    </i>
    <i r="1">
      <x v="4"/>
    </i>
    <i r="2">
      <x/>
    </i>
    <i r="2">
      <x v="8"/>
    </i>
    <i r="2">
      <x v="23"/>
    </i>
    <i r="2">
      <x v="61"/>
    </i>
    <i r="1">
      <x v="5"/>
    </i>
    <i r="2">
      <x v="42"/>
    </i>
    <i r="2">
      <x v="108"/>
    </i>
    <i r="2">
      <x v="153"/>
    </i>
    <i r="2">
      <x v="194"/>
    </i>
    <i r="1">
      <x v="10"/>
    </i>
    <i r="2">
      <x v="40"/>
    </i>
    <i r="2">
      <x v="41"/>
    </i>
    <i r="2">
      <x v="55"/>
    </i>
    <i r="2">
      <x v="122"/>
    </i>
    <i r="1">
      <x v="16"/>
    </i>
    <i r="2">
      <x v="85"/>
    </i>
    <i r="2">
      <x v="86"/>
    </i>
    <i r="2">
      <x v="126"/>
    </i>
    <i r="2">
      <x v="189"/>
    </i>
    <i r="1">
      <x v="17"/>
    </i>
    <i r="2">
      <x v="24"/>
    </i>
    <i r="2">
      <x v="45"/>
    </i>
    <i r="2">
      <x v="95"/>
    </i>
    <i r="2">
      <x v="223"/>
    </i>
    <i r="1">
      <x v="18"/>
    </i>
    <i r="2">
      <x v="53"/>
    </i>
    <i r="2">
      <x v="117"/>
    </i>
    <i r="2">
      <x v="193"/>
    </i>
    <i r="2">
      <x v="204"/>
    </i>
    <i r="1">
      <x v="19"/>
    </i>
    <i r="2">
      <x v="160"/>
    </i>
    <i r="2">
      <x v="212"/>
    </i>
    <i r="2">
      <x v="214"/>
    </i>
    <i r="2">
      <x v="224"/>
    </i>
    <i r="1">
      <x v="22"/>
    </i>
    <i r="2">
      <x v="67"/>
    </i>
    <i r="2">
      <x v="73"/>
    </i>
    <i r="2">
      <x v="181"/>
    </i>
    <i r="2">
      <x v="218"/>
    </i>
    <i r="1">
      <x v="24"/>
    </i>
    <i r="2">
      <x v="51"/>
    </i>
    <i r="2">
      <x v="134"/>
    </i>
    <i r="2">
      <x v="178"/>
    </i>
    <i r="2">
      <x v="202"/>
    </i>
    <i r="1">
      <x v="26"/>
    </i>
    <i r="2">
      <x v="46"/>
    </i>
    <i r="2">
      <x v="64"/>
    </i>
    <i r="2">
      <x v="119"/>
    </i>
    <i r="2">
      <x v="211"/>
    </i>
    <i r="1">
      <x v="29"/>
    </i>
    <i r="2">
      <x v="56"/>
    </i>
    <i r="2">
      <x v="182"/>
    </i>
    <i r="2">
      <x v="184"/>
    </i>
    <i r="2">
      <x v="198"/>
    </i>
    <i r="1">
      <x v="31"/>
    </i>
    <i r="2">
      <x v="91"/>
    </i>
    <i r="2">
      <x v="93"/>
    </i>
    <i r="2">
      <x v="109"/>
    </i>
    <i r="2">
      <x v="165"/>
    </i>
    <i r="1">
      <x v="36"/>
    </i>
    <i r="2">
      <x v="39"/>
    </i>
    <i r="2">
      <x v="121"/>
    </i>
    <i r="2">
      <x v="125"/>
    </i>
    <i r="2">
      <x v="209"/>
    </i>
    <i r="1">
      <x v="38"/>
    </i>
    <i r="2">
      <x v="97"/>
    </i>
    <i r="2">
      <x v="116"/>
    </i>
    <i r="2">
      <x v="185"/>
    </i>
    <i r="2">
      <x v="190"/>
    </i>
    <i>
      <x v="2"/>
    </i>
    <i r="1">
      <x/>
    </i>
    <i r="2">
      <x v="44"/>
    </i>
    <i r="2">
      <x v="87"/>
    </i>
    <i r="2">
      <x v="154"/>
    </i>
    <i r="2">
      <x v="180"/>
    </i>
    <i r="1">
      <x v="1"/>
    </i>
    <i r="2">
      <x v="7"/>
    </i>
    <i r="2">
      <x v="13"/>
    </i>
    <i r="2">
      <x v="21"/>
    </i>
    <i r="2">
      <x v="71"/>
    </i>
    <i r="2">
      <x v="137"/>
    </i>
    <i r="2">
      <x v="158"/>
    </i>
    <i r="1">
      <x v="4"/>
    </i>
    <i r="2">
      <x v="20"/>
    </i>
    <i r="2">
      <x v="59"/>
    </i>
    <i r="2">
      <x v="79"/>
    </i>
    <i r="1">
      <x v="6"/>
    </i>
    <i r="2">
      <x v="90"/>
    </i>
    <i r="2">
      <x v="150"/>
    </i>
    <i r="2">
      <x v="196"/>
    </i>
    <i r="2">
      <x v="208"/>
    </i>
    <i r="1">
      <x v="8"/>
    </i>
    <i r="2">
      <x v="151"/>
    </i>
    <i r="1">
      <x v="11"/>
    </i>
    <i r="2">
      <x v="142"/>
    </i>
    <i r="2">
      <x v="168"/>
    </i>
    <i r="2">
      <x v="183"/>
    </i>
    <i r="2">
      <x v="220"/>
    </i>
    <i r="1">
      <x v="15"/>
    </i>
    <i r="2">
      <x v="102"/>
    </i>
    <i r="2">
      <x v="123"/>
    </i>
    <i r="2">
      <x v="140"/>
    </i>
    <i r="2">
      <x v="170"/>
    </i>
    <i r="1">
      <x v="19"/>
    </i>
    <i r="2">
      <x v="38"/>
    </i>
    <i r="2">
      <x v="82"/>
    </i>
    <i r="2">
      <x v="98"/>
    </i>
    <i r="2">
      <x v="133"/>
    </i>
    <i r="1">
      <x v="20"/>
    </i>
    <i r="2">
      <x v="115"/>
    </i>
    <i r="2">
      <x v="120"/>
    </i>
    <i r="2">
      <x v="162"/>
    </i>
    <i r="2">
      <x v="174"/>
    </i>
    <i r="1">
      <x v="21"/>
    </i>
    <i r="2">
      <x v="78"/>
    </i>
    <i r="2">
      <x v="94"/>
    </i>
    <i r="2">
      <x v="164"/>
    </i>
    <i r="2">
      <x v="221"/>
    </i>
    <i r="1">
      <x v="23"/>
    </i>
    <i r="2">
      <x v="22"/>
    </i>
    <i r="2">
      <x v="83"/>
    </i>
    <i r="2">
      <x v="111"/>
    </i>
    <i r="2">
      <x v="207"/>
    </i>
    <i r="1">
      <x v="25"/>
    </i>
    <i r="2">
      <x v="5"/>
    </i>
    <i r="2">
      <x v="105"/>
    </i>
    <i r="2">
      <x v="163"/>
    </i>
    <i r="2">
      <x v="216"/>
    </i>
    <i r="1">
      <x v="27"/>
    </i>
    <i r="2">
      <x v="35"/>
    </i>
    <i r="2">
      <x v="103"/>
    </i>
    <i r="2">
      <x v="166"/>
    </i>
    <i r="2">
      <x v="175"/>
    </i>
    <i r="1">
      <x v="28"/>
    </i>
    <i r="2">
      <x v="12"/>
    </i>
    <i r="2">
      <x v="14"/>
    </i>
    <i r="2">
      <x v="25"/>
    </i>
    <i r="2">
      <x v="206"/>
    </i>
    <i r="1">
      <x v="34"/>
    </i>
    <i r="2">
      <x v="19"/>
    </i>
    <i r="2">
      <x v="33"/>
    </i>
    <i r="2">
      <x v="112"/>
    </i>
    <i r="2">
      <x v="156"/>
    </i>
    <i r="1">
      <x v="38"/>
    </i>
    <i r="2">
      <x v="4"/>
    </i>
    <i r="2">
      <x v="15"/>
    </i>
    <i r="2">
      <x v="72"/>
    </i>
    <i r="2">
      <x v="192"/>
    </i>
    <i>
      <x v="3"/>
    </i>
    <i r="1">
      <x/>
    </i>
    <i r="2">
      <x v="36"/>
    </i>
    <i r="2">
      <x v="48"/>
    </i>
    <i r="2">
      <x v="84"/>
    </i>
    <i r="2">
      <x v="96"/>
    </i>
    <i r="1">
      <x v="6"/>
    </i>
    <i r="2">
      <x v="3"/>
    </i>
    <i r="2">
      <x v="58"/>
    </i>
    <i r="2">
      <x v="197"/>
    </i>
    <i r="2">
      <x v="219"/>
    </i>
    <i r="1">
      <x v="8"/>
    </i>
    <i r="2">
      <x v="188"/>
    </i>
    <i r="1">
      <x v="9"/>
    </i>
    <i r="2">
      <x v="114"/>
    </i>
    <i r="2">
      <x v="127"/>
    </i>
    <i r="2">
      <x v="130"/>
    </i>
    <i r="2">
      <x v="135"/>
    </i>
    <i r="1">
      <x v="15"/>
    </i>
    <i r="2">
      <x v="2"/>
    </i>
    <i r="2">
      <x v="28"/>
    </i>
    <i r="2">
      <x v="75"/>
    </i>
    <i r="2">
      <x v="157"/>
    </i>
    <i r="1">
      <x v="20"/>
    </i>
    <i r="2">
      <x v="11"/>
    </i>
    <i r="2">
      <x v="31"/>
    </i>
    <i r="2">
      <x v="52"/>
    </i>
    <i r="2">
      <x v="92"/>
    </i>
    <i r="1">
      <x v="21"/>
    </i>
    <i r="2">
      <x v="65"/>
    </i>
    <i r="2">
      <x v="136"/>
    </i>
    <i r="2">
      <x v="176"/>
    </i>
    <i r="2">
      <x v="199"/>
    </i>
    <i r="1">
      <x v="27"/>
    </i>
    <i r="2">
      <x v="54"/>
    </i>
    <i r="2">
      <x v="139"/>
    </i>
    <i r="2">
      <x v="147"/>
    </i>
    <i r="2">
      <x v="205"/>
    </i>
    <i r="1">
      <x v="32"/>
    </i>
    <i r="2">
      <x v="10"/>
    </i>
    <i r="2">
      <x v="29"/>
    </i>
    <i r="2">
      <x v="34"/>
    </i>
    <i r="2">
      <x v="70"/>
    </i>
    <i r="2">
      <x v="149"/>
    </i>
    <i r="2">
      <x v="172"/>
    </i>
    <i r="2">
      <x v="222"/>
    </i>
    <i r="1">
      <x v="35"/>
    </i>
    <i r="2">
      <x v="50"/>
    </i>
    <i r="2">
      <x v="57"/>
    </i>
    <i r="2">
      <x v="88"/>
    </i>
    <i r="2">
      <x v="16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55" firstHeaderRow="1" firstDataRow="1" firstDataCol="1"/>
  <pivotFields count="8">
    <pivotField showAll="0"/>
    <pivotField showAll="0"/>
    <pivotField showAll="0"/>
    <pivotField showAll="0"/>
    <pivotField showAll="0"/>
    <pivotField axis="axisRow" showAll="0">
      <items count="52">
        <item x="34"/>
        <item x="3"/>
        <item x="38"/>
        <item x="12"/>
        <item x="0"/>
        <item x="6"/>
        <item x="35"/>
        <item x="24"/>
        <item x="9"/>
        <item x="41"/>
        <item x="10"/>
        <item x="36"/>
        <item x="13"/>
        <item x="39"/>
        <item x="47"/>
        <item x="4"/>
        <item x="11"/>
        <item x="14"/>
        <item x="19"/>
        <item x="20"/>
        <item x="7"/>
        <item x="15"/>
        <item x="16"/>
        <item x="1"/>
        <item x="2"/>
        <item x="25"/>
        <item x="26"/>
        <item x="27"/>
        <item x="49"/>
        <item x="29"/>
        <item x="42"/>
        <item x="17"/>
        <item x="31"/>
        <item x="21"/>
        <item x="43"/>
        <item x="28"/>
        <item x="32"/>
        <item x="8"/>
        <item x="33"/>
        <item x="37"/>
        <item x="48"/>
        <item x="18"/>
        <item x="40"/>
        <item x="44"/>
        <item x="22"/>
        <item x="45"/>
        <item x="46"/>
        <item x="5"/>
        <item x="23"/>
        <item x="30"/>
        <item x="50"/>
        <item t="default"/>
      </items>
    </pivotField>
    <pivotField showAll="0"/>
    <pivotField showAll="0"/>
  </pivotFields>
  <rowFields count="1">
    <field x="5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tel:480-545-3100" TargetMode="External"/><Relationship Id="rId21" Type="http://schemas.openxmlformats.org/officeDocument/2006/relationships/hyperlink" Target="mailto:becky.bell@dvusd.org" TargetMode="External"/><Relationship Id="rId42" Type="http://schemas.openxmlformats.org/officeDocument/2006/relationships/hyperlink" Target="tel:623-915-8500" TargetMode="External"/><Relationship Id="rId47" Type="http://schemas.openxmlformats.org/officeDocument/2006/relationships/hyperlink" Target="mailto:robert.johnson2@guhsdaz.org" TargetMode="External"/><Relationship Id="rId63" Type="http://schemas.openxmlformats.org/officeDocument/2006/relationships/hyperlink" Target="mailto:jxwhitaker@mpsaz.org" TargetMode="External"/><Relationship Id="rId68" Type="http://schemas.openxmlformats.org/officeDocument/2006/relationships/hyperlink" Target="tel:928-474-2233" TargetMode="External"/><Relationship Id="rId84" Type="http://schemas.openxmlformats.org/officeDocument/2006/relationships/hyperlink" Target="tel:520-545-5296" TargetMode="External"/><Relationship Id="rId89" Type="http://schemas.openxmlformats.org/officeDocument/2006/relationships/hyperlink" Target="mailto:tcornwell@tuhsd.k12.az.us" TargetMode="External"/><Relationship Id="rId16" Type="http://schemas.openxmlformats.org/officeDocument/2006/relationships/hyperlink" Target="tel:480-883-5000" TargetMode="External"/><Relationship Id="rId11" Type="http://schemas.openxmlformats.org/officeDocument/2006/relationships/hyperlink" Target="mailto:dharding@cguhsd.org" TargetMode="External"/><Relationship Id="rId32" Type="http://schemas.openxmlformats.org/officeDocument/2006/relationships/hyperlink" Target="tel:480-813-0051" TargetMode="External"/><Relationship Id="rId37" Type="http://schemas.openxmlformats.org/officeDocument/2006/relationships/hyperlink" Target="mailto:alena.skinner@gilbertschools.net" TargetMode="External"/><Relationship Id="rId53" Type="http://schemas.openxmlformats.org/officeDocument/2006/relationships/hyperlink" Target="http://bweaver2kusd.org/" TargetMode="External"/><Relationship Id="rId58" Type="http://schemas.openxmlformats.org/officeDocument/2006/relationships/hyperlink" Target="tel:520%20616-6400" TargetMode="External"/><Relationship Id="rId74" Type="http://schemas.openxmlformats.org/officeDocument/2006/relationships/hyperlink" Target="tel:480-484-6500" TargetMode="External"/><Relationship Id="rId79" Type="http://schemas.openxmlformats.org/officeDocument/2006/relationships/hyperlink" Target="mailto:duane.chun@svps.k12.az.us" TargetMode="External"/><Relationship Id="rId102" Type="http://schemas.openxmlformats.org/officeDocument/2006/relationships/hyperlink" Target="tel:928-204-6726" TargetMode="External"/><Relationship Id="rId5" Type="http://schemas.openxmlformats.org/officeDocument/2006/relationships/hyperlink" Target="mailto:alepore@amphi.com" TargetMode="External"/><Relationship Id="rId90" Type="http://schemas.openxmlformats.org/officeDocument/2006/relationships/hyperlink" Target="tel:480-839-4222" TargetMode="External"/><Relationship Id="rId95" Type="http://schemas.openxmlformats.org/officeDocument/2006/relationships/hyperlink" Target="mailto:james.fennewald@tusd1.org" TargetMode="External"/><Relationship Id="rId22" Type="http://schemas.openxmlformats.org/officeDocument/2006/relationships/hyperlink" Target="tel:602-467-6867" TargetMode="External"/><Relationship Id="rId27" Type="http://schemas.openxmlformats.org/officeDocument/2006/relationships/hyperlink" Target="mailto:jenell.riordan@gilbertschools.net" TargetMode="External"/><Relationship Id="rId43" Type="http://schemas.openxmlformats.org/officeDocument/2006/relationships/hyperlink" Target="mailto:julie.rasor@guhsdaz.org" TargetMode="External"/><Relationship Id="rId48" Type="http://schemas.openxmlformats.org/officeDocument/2006/relationships/hyperlink" Target="tel:623-915-8400" TargetMode="External"/><Relationship Id="rId64" Type="http://schemas.openxmlformats.org/officeDocument/2006/relationships/hyperlink" Target="tel:480-472-4437" TargetMode="External"/><Relationship Id="rId69" Type="http://schemas.openxmlformats.org/officeDocument/2006/relationships/hyperlink" Target="mailto:khansen@scv35.org" TargetMode="External"/><Relationship Id="rId80" Type="http://schemas.openxmlformats.org/officeDocument/2006/relationships/hyperlink" Target="tel:520-515-2833" TargetMode="External"/><Relationship Id="rId85" Type="http://schemas.openxmlformats.org/officeDocument/2006/relationships/hyperlink" Target="mailto:dmackinney@tanq.org" TargetMode="External"/><Relationship Id="rId12" Type="http://schemas.openxmlformats.org/officeDocument/2006/relationships/hyperlink" Target="tel:520-876-9400" TargetMode="External"/><Relationship Id="rId17" Type="http://schemas.openxmlformats.org/officeDocument/2006/relationships/hyperlink" Target="mailto:marquis.shawna@cusd80.com" TargetMode="External"/><Relationship Id="rId25" Type="http://schemas.openxmlformats.org/officeDocument/2006/relationships/hyperlink" Target="mailto:joni.koehn@gilbertschools.net" TargetMode="External"/><Relationship Id="rId33" Type="http://schemas.openxmlformats.org/officeDocument/2006/relationships/hyperlink" Target="mailto:christopher.lakso@gilbertschools.net" TargetMode="External"/><Relationship Id="rId38" Type="http://schemas.openxmlformats.org/officeDocument/2006/relationships/hyperlink" Target="tel:480-855-0015" TargetMode="External"/><Relationship Id="rId46" Type="http://schemas.openxmlformats.org/officeDocument/2006/relationships/hyperlink" Target="tel:623-915-8900" TargetMode="External"/><Relationship Id="rId59" Type="http://schemas.openxmlformats.org/officeDocument/2006/relationships/hyperlink" Target="mailto:S.K.Kerstetter@maranausd.org" TargetMode="External"/><Relationship Id="rId67" Type="http://schemas.openxmlformats.org/officeDocument/2006/relationships/hyperlink" Target="mailto:kathy.siler@pusd10.com" TargetMode="External"/><Relationship Id="rId103" Type="http://schemas.openxmlformats.org/officeDocument/2006/relationships/hyperlink" Target="mailto:pmcchesney@tuhsd.k12.az.us" TargetMode="External"/><Relationship Id="rId20" Type="http://schemas.openxmlformats.org/officeDocument/2006/relationships/hyperlink" Target="tel:520-723-2304%20ext.%202312" TargetMode="External"/><Relationship Id="rId41" Type="http://schemas.openxmlformats.org/officeDocument/2006/relationships/hyperlink" Target="mailto:cory.losenicky@guhsdaz.org" TargetMode="External"/><Relationship Id="rId54" Type="http://schemas.openxmlformats.org/officeDocument/2006/relationships/hyperlink" Target="tel:928-692-6480" TargetMode="External"/><Relationship Id="rId62" Type="http://schemas.openxmlformats.org/officeDocument/2006/relationships/hyperlink" Target="tel:520-568-8100%20ext%204183" TargetMode="External"/><Relationship Id="rId70" Type="http://schemas.openxmlformats.org/officeDocument/2006/relationships/hyperlink" Target="tel:520.375.8765" TargetMode="External"/><Relationship Id="rId75" Type="http://schemas.openxmlformats.org/officeDocument/2006/relationships/hyperlink" Target="mailto:dreinhart@susd.org" TargetMode="External"/><Relationship Id="rId83" Type="http://schemas.openxmlformats.org/officeDocument/2006/relationships/hyperlink" Target="mailto:erickq@susd12.org" TargetMode="External"/><Relationship Id="rId88" Type="http://schemas.openxmlformats.org/officeDocument/2006/relationships/hyperlink" Target="tel:480-752-8888" TargetMode="External"/><Relationship Id="rId91" Type="http://schemas.openxmlformats.org/officeDocument/2006/relationships/hyperlink" Target="mailto:kbonagofski@tuhsd.k12.az.us" TargetMode="External"/><Relationship Id="rId96" Type="http://schemas.openxmlformats.org/officeDocument/2006/relationships/hyperlink" Target="tel:%28520%29%20255-5402" TargetMode="External"/><Relationship Id="rId1" Type="http://schemas.openxmlformats.org/officeDocument/2006/relationships/hyperlink" Target="mailto:rcannon@amphi.com" TargetMode="External"/><Relationship Id="rId6" Type="http://schemas.openxmlformats.org/officeDocument/2006/relationships/hyperlink" Target="tel:520-407-4236" TargetMode="External"/><Relationship Id="rId15" Type="http://schemas.openxmlformats.org/officeDocument/2006/relationships/hyperlink" Target="mailto:vail.christina@cusd80.com" TargetMode="External"/><Relationship Id="rId23" Type="http://schemas.openxmlformats.org/officeDocument/2006/relationships/hyperlink" Target="mailto:Christopher.Pankratz@fwusd.org" TargetMode="External"/><Relationship Id="rId28" Type="http://schemas.openxmlformats.org/officeDocument/2006/relationships/hyperlink" Target="tel:480-984-8947" TargetMode="External"/><Relationship Id="rId36" Type="http://schemas.openxmlformats.org/officeDocument/2006/relationships/hyperlink" Target="tel:480-632-4750" TargetMode="External"/><Relationship Id="rId49" Type="http://schemas.openxmlformats.org/officeDocument/2006/relationships/hyperlink" Target="mailto:nsmith@jocombs.org" TargetMode="External"/><Relationship Id="rId57" Type="http://schemas.openxmlformats.org/officeDocument/2006/relationships/hyperlink" Target="mailto:h.c.barker@maranausd.org" TargetMode="External"/><Relationship Id="rId10" Type="http://schemas.openxmlformats.org/officeDocument/2006/relationships/hyperlink" Target="tel:623-327-2609" TargetMode="External"/><Relationship Id="rId31" Type="http://schemas.openxmlformats.org/officeDocument/2006/relationships/hyperlink" Target="mailto:steven.abaroa@gilbertschools.net" TargetMode="External"/><Relationship Id="rId44" Type="http://schemas.openxmlformats.org/officeDocument/2006/relationships/hyperlink" Target="tel:623-915-8000" TargetMode="External"/><Relationship Id="rId52" Type="http://schemas.openxmlformats.org/officeDocument/2006/relationships/hyperlink" Target="tel:928-718-6000" TargetMode="External"/><Relationship Id="rId60" Type="http://schemas.openxmlformats.org/officeDocument/2006/relationships/hyperlink" Target="tel:520%20579-4400" TargetMode="External"/><Relationship Id="rId65" Type="http://schemas.openxmlformats.org/officeDocument/2006/relationships/hyperlink" Target="mailto:jneugebauer@muhs.com" TargetMode="External"/><Relationship Id="rId73" Type="http://schemas.openxmlformats.org/officeDocument/2006/relationships/hyperlink" Target="mailto:ecomo@susd.org" TargetMode="External"/><Relationship Id="rId78" Type="http://schemas.openxmlformats.org/officeDocument/2006/relationships/hyperlink" Target="tel:480-484-7100" TargetMode="External"/><Relationship Id="rId81" Type="http://schemas.openxmlformats.org/officeDocument/2006/relationships/hyperlink" Target="mailto:carrie.duerk@svps.k12.az.us" TargetMode="External"/><Relationship Id="rId86" Type="http://schemas.openxmlformats.org/officeDocument/2006/relationships/hyperlink" Target="tel:520-760-0801" TargetMode="External"/><Relationship Id="rId94" Type="http://schemas.openxmlformats.org/officeDocument/2006/relationships/hyperlink" Target="tel:480-967-1661" TargetMode="External"/><Relationship Id="rId99" Type="http://schemas.openxmlformats.org/officeDocument/2006/relationships/hyperlink" Target="mailto:gremelr@vail.k12.az.us" TargetMode="External"/><Relationship Id="rId101" Type="http://schemas.openxmlformats.org/officeDocument/2006/relationships/hyperlink" Target="mailto:ferguson@sedona.k12.az.us" TargetMode="External"/><Relationship Id="rId4" Type="http://schemas.openxmlformats.org/officeDocument/2006/relationships/hyperlink" Target="tel:520-407-4244" TargetMode="External"/><Relationship Id="rId9" Type="http://schemas.openxmlformats.org/officeDocument/2006/relationships/hyperlink" Target="mailto:tschultz@buhsd.org" TargetMode="External"/><Relationship Id="rId13" Type="http://schemas.openxmlformats.org/officeDocument/2006/relationships/hyperlink" Target="mailto:ntesta@cfsd16.org" TargetMode="External"/><Relationship Id="rId18" Type="http://schemas.openxmlformats.org/officeDocument/2006/relationships/hyperlink" Target="tel:480-224-2965" TargetMode="External"/><Relationship Id="rId39" Type="http://schemas.openxmlformats.org/officeDocument/2006/relationships/hyperlink" Target="mailto:vanessa.bernal@guhsdaz.org" TargetMode="External"/><Relationship Id="rId34" Type="http://schemas.openxmlformats.org/officeDocument/2006/relationships/hyperlink" Target="tel:480-632-4739" TargetMode="External"/><Relationship Id="rId50" Type="http://schemas.openxmlformats.org/officeDocument/2006/relationships/hyperlink" Target="tel:480-882-3540" TargetMode="External"/><Relationship Id="rId55" Type="http://schemas.openxmlformats.org/officeDocument/2006/relationships/hyperlink" Target="mailto:jfallis@havasu.k12.az.us" TargetMode="External"/><Relationship Id="rId76" Type="http://schemas.openxmlformats.org/officeDocument/2006/relationships/hyperlink" Target="tel:480-484-7000" TargetMode="External"/><Relationship Id="rId97" Type="http://schemas.openxmlformats.org/officeDocument/2006/relationships/hyperlink" Target="mailto:Brian.McGinn@tusd1.org" TargetMode="External"/><Relationship Id="rId104" Type="http://schemas.openxmlformats.org/officeDocument/2006/relationships/hyperlink" Target="tel:480-838-3200" TargetMode="External"/><Relationship Id="rId7" Type="http://schemas.openxmlformats.org/officeDocument/2006/relationships/hyperlink" Target="mailto:jhayes@buhsd.org" TargetMode="External"/><Relationship Id="rId71" Type="http://schemas.openxmlformats.org/officeDocument/2006/relationships/hyperlink" Target="mailto:rfairchild@susd.org" TargetMode="External"/><Relationship Id="rId92" Type="http://schemas.openxmlformats.org/officeDocument/2006/relationships/hyperlink" Target="tel:480-759-8449" TargetMode="External"/><Relationship Id="rId2" Type="http://schemas.openxmlformats.org/officeDocument/2006/relationships/hyperlink" Target="tel:520-696-5692" TargetMode="External"/><Relationship Id="rId29" Type="http://schemas.openxmlformats.org/officeDocument/2006/relationships/hyperlink" Target="mailto:angela.hines@giblertschools.net" TargetMode="External"/><Relationship Id="rId24" Type="http://schemas.openxmlformats.org/officeDocument/2006/relationships/hyperlink" Target="tel:520-696-8122" TargetMode="External"/><Relationship Id="rId40" Type="http://schemas.openxmlformats.org/officeDocument/2006/relationships/hyperlink" Target="tel:623-435-6200" TargetMode="External"/><Relationship Id="rId45" Type="http://schemas.openxmlformats.org/officeDocument/2006/relationships/hyperlink" Target="mailto:danny.cox@guhsdaz.org" TargetMode="External"/><Relationship Id="rId66" Type="http://schemas.openxmlformats.org/officeDocument/2006/relationships/hyperlink" Target="tel:928-634-7531%20x1143" TargetMode="External"/><Relationship Id="rId87" Type="http://schemas.openxmlformats.org/officeDocument/2006/relationships/hyperlink" Target="mailto:rrosen@tuhsd.k12.az.us" TargetMode="External"/><Relationship Id="rId61" Type="http://schemas.openxmlformats.org/officeDocument/2006/relationships/hyperlink" Target="mailto:kpiquette@musd20.org" TargetMode="External"/><Relationship Id="rId82" Type="http://schemas.openxmlformats.org/officeDocument/2006/relationships/hyperlink" Target="tel:520-515-2879" TargetMode="External"/><Relationship Id="rId19" Type="http://schemas.openxmlformats.org/officeDocument/2006/relationships/hyperlink" Target="mailto:corianna.lee@coolidgeschools.org" TargetMode="External"/><Relationship Id="rId14" Type="http://schemas.openxmlformats.org/officeDocument/2006/relationships/hyperlink" Target="tel:520%20209%208326" TargetMode="External"/><Relationship Id="rId30" Type="http://schemas.openxmlformats.org/officeDocument/2006/relationships/hyperlink" Target="tel:480-497-0177" TargetMode="External"/><Relationship Id="rId35" Type="http://schemas.openxmlformats.org/officeDocument/2006/relationships/hyperlink" Target="mailto:blair.biederman@gilbertschools.net" TargetMode="External"/><Relationship Id="rId56" Type="http://schemas.openxmlformats.org/officeDocument/2006/relationships/hyperlink" Target="tel:928-854-4225" TargetMode="External"/><Relationship Id="rId77" Type="http://schemas.openxmlformats.org/officeDocument/2006/relationships/hyperlink" Target="mailto:awaddoups@susd.org" TargetMode="External"/><Relationship Id="rId100" Type="http://schemas.openxmlformats.org/officeDocument/2006/relationships/hyperlink" Target="tel:520-879-3000" TargetMode="External"/><Relationship Id="rId8" Type="http://schemas.openxmlformats.org/officeDocument/2006/relationships/hyperlink" Target="tel:623-386-9771" TargetMode="External"/><Relationship Id="rId51" Type="http://schemas.openxmlformats.org/officeDocument/2006/relationships/hyperlink" Target="mailto:skucharek@kusd.org" TargetMode="External"/><Relationship Id="rId72" Type="http://schemas.openxmlformats.org/officeDocument/2006/relationships/hyperlink" Target="tel:480-484-6300" TargetMode="External"/><Relationship Id="rId93" Type="http://schemas.openxmlformats.org/officeDocument/2006/relationships/hyperlink" Target="mailto:sjones@tuhsd.k12.az.us" TargetMode="External"/><Relationship Id="rId98" Type="http://schemas.openxmlformats.org/officeDocument/2006/relationships/hyperlink" Target="tel:520-225-4652" TargetMode="External"/><Relationship Id="rId3" Type="http://schemas.openxmlformats.org/officeDocument/2006/relationships/hyperlink" Target="mailto:mdickson@amphi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7"/>
  <sheetViews>
    <sheetView topLeftCell="A169" workbookViewId="0">
      <selection activeCell="A180" sqref="A180"/>
    </sheetView>
  </sheetViews>
  <sheetFormatPr defaultRowHeight="15"/>
  <cols>
    <col min="1" max="1" width="39.42578125" bestFit="1" customWidth="1"/>
    <col min="2" max="2" width="34.28515625" customWidth="1"/>
    <col min="3" max="3" width="22" bestFit="1" customWidth="1"/>
    <col min="4" max="4" width="35.7109375" bestFit="1" customWidth="1"/>
    <col min="5" max="5" width="28.85546875" bestFit="1" customWidth="1"/>
    <col min="6" max="6" width="20.140625" bestFit="1" customWidth="1"/>
    <col min="7" max="7" width="24.140625" bestFit="1" customWidth="1"/>
    <col min="8" max="8" width="33" bestFit="1" customWidth="1"/>
    <col min="9" max="9" width="23.42578125" bestFit="1" customWidth="1"/>
    <col min="10" max="10" width="24.5703125" bestFit="1" customWidth="1"/>
    <col min="11" max="11" width="20.42578125" bestFit="1" customWidth="1"/>
    <col min="12" max="12" width="23.140625" bestFit="1" customWidth="1"/>
    <col min="13" max="13" width="25.28515625" bestFit="1" customWidth="1"/>
    <col min="14" max="14" width="31.5703125" bestFit="1" customWidth="1"/>
    <col min="15" max="15" width="23" bestFit="1" customWidth="1"/>
    <col min="16" max="16" width="32.28515625" bestFit="1" customWidth="1"/>
    <col min="17" max="17" width="29" bestFit="1" customWidth="1"/>
    <col min="18" max="18" width="21" bestFit="1" customWidth="1"/>
    <col min="19" max="19" width="23.140625" bestFit="1" customWidth="1"/>
    <col min="20" max="20" width="23.7109375" bestFit="1" customWidth="1"/>
    <col min="21" max="21" width="30.85546875" bestFit="1" customWidth="1"/>
    <col min="22" max="22" width="22.28515625" bestFit="1" customWidth="1"/>
    <col min="23" max="24" width="23.85546875" bestFit="1" customWidth="1"/>
    <col min="25" max="25" width="28.5703125" bestFit="1" customWidth="1"/>
    <col min="26" max="26" width="31.7109375" bestFit="1" customWidth="1"/>
    <col min="27" max="27" width="30" bestFit="1" customWidth="1"/>
    <col min="28" max="28" width="26.140625" bestFit="1" customWidth="1"/>
    <col min="29" max="29" width="29.85546875" bestFit="1" customWidth="1"/>
    <col min="30" max="30" width="21.42578125" bestFit="1" customWidth="1"/>
    <col min="31" max="31" width="16.5703125" bestFit="1" customWidth="1"/>
    <col min="32" max="32" width="22.85546875" bestFit="1" customWidth="1"/>
    <col min="33" max="33" width="26.28515625" bestFit="1" customWidth="1"/>
    <col min="34" max="34" width="23" bestFit="1" customWidth="1"/>
    <col min="35" max="35" width="27.85546875" bestFit="1" customWidth="1"/>
    <col min="36" max="36" width="14.28515625" bestFit="1" customWidth="1"/>
    <col min="37" max="37" width="33.28515625" bestFit="1" customWidth="1"/>
    <col min="38" max="38" width="25.140625" bestFit="1" customWidth="1"/>
    <col min="39" max="39" width="24.85546875" bestFit="1" customWidth="1"/>
    <col min="40" max="40" width="30.28515625" bestFit="1" customWidth="1"/>
    <col min="41" max="41" width="11.28515625" bestFit="1" customWidth="1"/>
  </cols>
  <sheetData>
    <row r="1" spans="1:1">
      <c r="A1" s="1" t="s">
        <v>278</v>
      </c>
    </row>
    <row r="2" spans="1:1">
      <c r="A2" s="2" t="s">
        <v>24</v>
      </c>
    </row>
    <row r="3" spans="1:1">
      <c r="A3" s="3" t="s">
        <v>22</v>
      </c>
    </row>
    <row r="4" spans="1:1">
      <c r="A4" s="85" t="s">
        <v>23</v>
      </c>
    </row>
    <row r="5" spans="1:1">
      <c r="A5" s="85" t="s">
        <v>26</v>
      </c>
    </row>
    <row r="6" spans="1:1">
      <c r="A6" s="85" t="s">
        <v>27</v>
      </c>
    </row>
    <row r="7" spans="1:1">
      <c r="A7" s="85" t="s">
        <v>28</v>
      </c>
    </row>
    <row r="8" spans="1:1">
      <c r="A8" s="3" t="s">
        <v>29</v>
      </c>
    </row>
    <row r="9" spans="1:1">
      <c r="A9" s="85" t="s">
        <v>36</v>
      </c>
    </row>
    <row r="10" spans="1:1">
      <c r="A10" s="85" t="s">
        <v>38</v>
      </c>
    </row>
    <row r="11" spans="1:1">
      <c r="A11" s="85" t="s">
        <v>39</v>
      </c>
    </row>
    <row r="12" spans="1:1">
      <c r="A12" s="85" t="s">
        <v>37</v>
      </c>
    </row>
    <row r="13" spans="1:1">
      <c r="A13" s="3" t="s">
        <v>48</v>
      </c>
    </row>
    <row r="14" spans="1:1">
      <c r="A14" s="85" t="s">
        <v>56</v>
      </c>
    </row>
    <row r="15" spans="1:1" ht="14.25" customHeight="1">
      <c r="A15" s="85" t="s">
        <v>54</v>
      </c>
    </row>
    <row r="16" spans="1:1">
      <c r="A16" s="85" t="s">
        <v>53</v>
      </c>
    </row>
    <row r="17" spans="1:1">
      <c r="A17" s="85" t="s">
        <v>55</v>
      </c>
    </row>
    <row r="18" spans="1:1">
      <c r="A18" s="3" t="s">
        <v>66</v>
      </c>
    </row>
    <row r="19" spans="1:1">
      <c r="A19" s="85" t="s">
        <v>67</v>
      </c>
    </row>
    <row r="20" spans="1:1">
      <c r="A20" s="85" t="s">
        <v>69</v>
      </c>
    </row>
    <row r="21" spans="1:1">
      <c r="A21" s="85" t="s">
        <v>70</v>
      </c>
    </row>
    <row r="22" spans="1:1">
      <c r="A22" s="85" t="s">
        <v>68</v>
      </c>
    </row>
    <row r="23" spans="1:1">
      <c r="A23" s="3" t="s">
        <v>89</v>
      </c>
    </row>
    <row r="24" spans="1:1">
      <c r="A24" s="85" t="s">
        <v>92</v>
      </c>
    </row>
    <row r="25" spans="1:1">
      <c r="A25" s="85" t="s">
        <v>91</v>
      </c>
    </row>
    <row r="26" spans="1:1">
      <c r="A26" s="85" t="s">
        <v>90</v>
      </c>
    </row>
    <row r="27" spans="1:1">
      <c r="A27" s="85" t="s">
        <v>93</v>
      </c>
    </row>
    <row r="28" spans="1:1">
      <c r="A28" s="3" t="s">
        <v>94</v>
      </c>
    </row>
    <row r="29" spans="1:1">
      <c r="A29" s="85" t="s">
        <v>96</v>
      </c>
    </row>
    <row r="30" spans="1:1">
      <c r="A30" s="85" t="s">
        <v>98</v>
      </c>
    </row>
    <row r="31" spans="1:1">
      <c r="A31" s="85" t="s">
        <v>99</v>
      </c>
    </row>
    <row r="32" spans="1:1">
      <c r="A32" s="85" t="s">
        <v>95</v>
      </c>
    </row>
    <row r="33" spans="1:1">
      <c r="A33" s="85" t="s">
        <v>100</v>
      </c>
    </row>
    <row r="34" spans="1:1">
      <c r="A34" s="85" t="s">
        <v>97</v>
      </c>
    </row>
    <row r="35" spans="1:1">
      <c r="A35" s="3" t="s">
        <v>101</v>
      </c>
    </row>
    <row r="36" spans="1:1">
      <c r="A36" s="85" t="s">
        <v>102</v>
      </c>
    </row>
    <row r="37" spans="1:1">
      <c r="A37" s="85" t="s">
        <v>104</v>
      </c>
    </row>
    <row r="38" spans="1:1">
      <c r="A38" s="85" t="s">
        <v>105</v>
      </c>
    </row>
    <row r="39" spans="1:1">
      <c r="A39" s="85" t="s">
        <v>103</v>
      </c>
    </row>
    <row r="40" spans="1:1">
      <c r="A40" s="3" t="s">
        <v>125</v>
      </c>
    </row>
    <row r="41" spans="1:1">
      <c r="A41" s="85" t="s">
        <v>130</v>
      </c>
    </row>
    <row r="42" spans="1:1">
      <c r="A42" s="85" t="s">
        <v>132</v>
      </c>
    </row>
    <row r="43" spans="1:1">
      <c r="A43" s="85" t="s">
        <v>131</v>
      </c>
    </row>
    <row r="44" spans="1:1">
      <c r="A44" s="85" t="s">
        <v>133</v>
      </c>
    </row>
    <row r="45" spans="1:1">
      <c r="A45" s="3" t="s">
        <v>171</v>
      </c>
    </row>
    <row r="46" spans="1:1">
      <c r="A46" s="85" t="s">
        <v>174</v>
      </c>
    </row>
    <row r="47" spans="1:1">
      <c r="A47" s="85" t="s">
        <v>173</v>
      </c>
    </row>
    <row r="48" spans="1:1">
      <c r="A48" s="85" t="s">
        <v>175</v>
      </c>
    </row>
    <row r="49" spans="1:1">
      <c r="A49" s="85" t="s">
        <v>172</v>
      </c>
    </row>
    <row r="50" spans="1:1">
      <c r="A50" s="3" t="s">
        <v>204</v>
      </c>
    </row>
    <row r="51" spans="1:1">
      <c r="A51" s="85" t="s">
        <v>212</v>
      </c>
    </row>
    <row r="52" spans="1:1">
      <c r="A52" s="85" t="s">
        <v>211</v>
      </c>
    </row>
    <row r="53" spans="1:1">
      <c r="A53" s="85" t="s">
        <v>209</v>
      </c>
    </row>
    <row r="54" spans="1:1">
      <c r="A54" s="85" t="s">
        <v>210</v>
      </c>
    </row>
    <row r="55" spans="1:1">
      <c r="A55" s="3" t="s">
        <v>213</v>
      </c>
    </row>
    <row r="56" spans="1:1">
      <c r="A56" s="85" t="s">
        <v>217</v>
      </c>
    </row>
    <row r="57" spans="1:1">
      <c r="A57" s="85" t="s">
        <v>215</v>
      </c>
    </row>
    <row r="58" spans="1:1">
      <c r="A58" s="85" t="s">
        <v>216</v>
      </c>
    </row>
    <row r="59" spans="1:1">
      <c r="A59" s="85" t="s">
        <v>214</v>
      </c>
    </row>
    <row r="60" spans="1:1">
      <c r="A60" s="3" t="s">
        <v>218</v>
      </c>
    </row>
    <row r="61" spans="1:1">
      <c r="A61" s="85" t="s">
        <v>223</v>
      </c>
    </row>
    <row r="62" spans="1:1">
      <c r="A62" s="85" t="s">
        <v>226</v>
      </c>
    </row>
    <row r="63" spans="1:1">
      <c r="A63" s="85" t="s">
        <v>225</v>
      </c>
    </row>
    <row r="64" spans="1:1">
      <c r="A64" s="85" t="s">
        <v>224</v>
      </c>
    </row>
    <row r="65" spans="1:1">
      <c r="A65" s="3" t="s">
        <v>235</v>
      </c>
    </row>
    <row r="66" spans="1:1">
      <c r="A66" s="85" t="s">
        <v>240</v>
      </c>
    </row>
    <row r="67" spans="1:1">
      <c r="A67" s="85" t="s">
        <v>239</v>
      </c>
    </row>
    <row r="68" spans="1:1">
      <c r="A68" s="85" t="s">
        <v>237</v>
      </c>
    </row>
    <row r="69" spans="1:1">
      <c r="A69" s="85" t="s">
        <v>238</v>
      </c>
    </row>
    <row r="70" spans="1:1">
      <c r="A70" s="85" t="s">
        <v>236</v>
      </c>
    </row>
    <row r="71" spans="1:1">
      <c r="A71" s="3" t="s">
        <v>246</v>
      </c>
    </row>
    <row r="72" spans="1:1">
      <c r="A72" s="85" t="s">
        <v>249</v>
      </c>
    </row>
    <row r="73" spans="1:1">
      <c r="A73" s="85" t="s">
        <v>248</v>
      </c>
    </row>
    <row r="74" spans="1:1">
      <c r="A74" s="85" t="s">
        <v>250</v>
      </c>
    </row>
    <row r="75" spans="1:1">
      <c r="A75" s="85" t="s">
        <v>247</v>
      </c>
    </row>
    <row r="76" spans="1:1">
      <c r="A76" s="3" t="s">
        <v>255</v>
      </c>
    </row>
    <row r="77" spans="1:1">
      <c r="A77" s="85" t="s">
        <v>256</v>
      </c>
    </row>
    <row r="78" spans="1:1">
      <c r="A78" s="85" t="s">
        <v>257</v>
      </c>
    </row>
    <row r="79" spans="1:1">
      <c r="A79" s="85" t="s">
        <v>259</v>
      </c>
    </row>
    <row r="80" spans="1:1">
      <c r="A80" s="85" t="s">
        <v>258</v>
      </c>
    </row>
    <row r="81" spans="1:1">
      <c r="A81" s="2" t="s">
        <v>31</v>
      </c>
    </row>
    <row r="82" spans="1:1">
      <c r="A82" s="3" t="s">
        <v>29</v>
      </c>
    </row>
    <row r="83" spans="1:1">
      <c r="A83" s="85" t="s">
        <v>30</v>
      </c>
    </row>
    <row r="84" spans="1:1">
      <c r="A84" s="85" t="s">
        <v>35</v>
      </c>
    </row>
    <row r="85" spans="1:1">
      <c r="A85" s="85" t="s">
        <v>33</v>
      </c>
    </row>
    <row r="86" spans="1:1">
      <c r="A86" s="85" t="s">
        <v>34</v>
      </c>
    </row>
    <row r="87" spans="1:1">
      <c r="A87" s="3" t="s">
        <v>40</v>
      </c>
    </row>
    <row r="88" spans="1:1">
      <c r="A88" s="85" t="s">
        <v>43</v>
      </c>
    </row>
    <row r="89" spans="1:1">
      <c r="A89" s="85" t="s">
        <v>41</v>
      </c>
    </row>
    <row r="90" spans="1:1">
      <c r="A90" s="85" t="s">
        <v>42</v>
      </c>
    </row>
    <row r="91" spans="1:1">
      <c r="A91" s="85" t="s">
        <v>44</v>
      </c>
    </row>
    <row r="92" spans="1:1">
      <c r="A92" s="3" t="s">
        <v>48</v>
      </c>
    </row>
    <row r="93" spans="1:1">
      <c r="A93" s="85" t="s">
        <v>52</v>
      </c>
    </row>
    <row r="94" spans="1:1">
      <c r="A94" s="85" t="s">
        <v>49</v>
      </c>
    </row>
    <row r="95" spans="1:1">
      <c r="A95" s="85" t="s">
        <v>51</v>
      </c>
    </row>
    <row r="96" spans="1:1">
      <c r="A96" s="85" t="s">
        <v>50</v>
      </c>
    </row>
    <row r="97" spans="1:1">
      <c r="A97" s="3" t="s">
        <v>79</v>
      </c>
    </row>
    <row r="98" spans="1:1">
      <c r="A98" s="85" t="s">
        <v>82</v>
      </c>
    </row>
    <row r="99" spans="1:1">
      <c r="A99" s="85" t="s">
        <v>83</v>
      </c>
    </row>
    <row r="100" spans="1:1">
      <c r="A100" s="85" t="s">
        <v>81</v>
      </c>
    </row>
    <row r="101" spans="1:1">
      <c r="A101" s="85" t="s">
        <v>80</v>
      </c>
    </row>
    <row r="102" spans="1:1">
      <c r="A102" s="3" t="s">
        <v>115</v>
      </c>
    </row>
    <row r="103" spans="1:1">
      <c r="A103" s="85" t="s">
        <v>118</v>
      </c>
    </row>
    <row r="104" spans="1:1">
      <c r="A104" s="85" t="s">
        <v>117</v>
      </c>
    </row>
    <row r="105" spans="1:1">
      <c r="A105" s="85" t="s">
        <v>116</v>
      </c>
    </row>
    <row r="106" spans="1:1">
      <c r="A106" s="85" t="s">
        <v>119</v>
      </c>
    </row>
    <row r="107" spans="1:1">
      <c r="A107" s="3" t="s">
        <v>120</v>
      </c>
    </row>
    <row r="108" spans="1:1">
      <c r="A108" s="85" t="s">
        <v>123</v>
      </c>
    </row>
    <row r="109" spans="1:1">
      <c r="A109" s="85" t="s">
        <v>121</v>
      </c>
    </row>
    <row r="110" spans="1:1">
      <c r="A110" s="85" t="s">
        <v>124</v>
      </c>
    </row>
    <row r="111" spans="1:1">
      <c r="A111" s="85" t="s">
        <v>122</v>
      </c>
    </row>
    <row r="112" spans="1:1">
      <c r="A112" s="3" t="s">
        <v>125</v>
      </c>
    </row>
    <row r="113" spans="1:1">
      <c r="A113" s="85" t="s">
        <v>127</v>
      </c>
    </row>
    <row r="114" spans="1:1">
      <c r="A114" s="85" t="s">
        <v>126</v>
      </c>
    </row>
    <row r="115" spans="1:1">
      <c r="A115" s="85" t="s">
        <v>128</v>
      </c>
    </row>
    <row r="116" spans="1:1">
      <c r="A116" s="85" t="s">
        <v>129</v>
      </c>
    </row>
    <row r="117" spans="1:1">
      <c r="A117" s="3" t="s">
        <v>134</v>
      </c>
    </row>
    <row r="118" spans="1:1">
      <c r="A118" s="85" t="s">
        <v>136</v>
      </c>
    </row>
    <row r="119" spans="1:1">
      <c r="A119" s="85" t="s">
        <v>135</v>
      </c>
    </row>
    <row r="120" spans="1:1">
      <c r="A120" s="85" t="s">
        <v>138</v>
      </c>
    </row>
    <row r="121" spans="1:1">
      <c r="A121" s="85" t="s">
        <v>137</v>
      </c>
    </row>
    <row r="122" spans="1:1">
      <c r="A122" s="3" t="s">
        <v>161</v>
      </c>
    </row>
    <row r="123" spans="1:1">
      <c r="A123" s="85" t="s">
        <v>164</v>
      </c>
    </row>
    <row r="124" spans="1:1">
      <c r="A124" s="85" t="s">
        <v>162</v>
      </c>
    </row>
    <row r="125" spans="1:1">
      <c r="A125" s="85" t="s">
        <v>163</v>
      </c>
    </row>
    <row r="126" spans="1:1">
      <c r="A126" s="85" t="s">
        <v>165</v>
      </c>
    </row>
    <row r="127" spans="1:1">
      <c r="A127" s="3" t="s">
        <v>171</v>
      </c>
    </row>
    <row r="128" spans="1:1">
      <c r="A128" s="85" t="s">
        <v>179</v>
      </c>
    </row>
    <row r="129" spans="1:1">
      <c r="A129" s="85" t="s">
        <v>177</v>
      </c>
    </row>
    <row r="130" spans="1:1">
      <c r="A130" s="85" t="s">
        <v>176</v>
      </c>
    </row>
    <row r="131" spans="1:1">
      <c r="A131" s="85" t="s">
        <v>178</v>
      </c>
    </row>
    <row r="132" spans="1:1">
      <c r="A132" s="3" t="s">
        <v>185</v>
      </c>
    </row>
    <row r="133" spans="1:1">
      <c r="A133" s="85" t="s">
        <v>187</v>
      </c>
    </row>
    <row r="134" spans="1:1">
      <c r="A134" s="85" t="s">
        <v>189</v>
      </c>
    </row>
    <row r="135" spans="1:1">
      <c r="A135" s="85" t="s">
        <v>188</v>
      </c>
    </row>
    <row r="136" spans="1:1">
      <c r="A136" s="85" t="s">
        <v>186</v>
      </c>
    </row>
    <row r="137" spans="1:1">
      <c r="A137" s="3" t="s">
        <v>204</v>
      </c>
    </row>
    <row r="138" spans="1:1">
      <c r="A138" s="85" t="s">
        <v>206</v>
      </c>
    </row>
    <row r="139" spans="1:1">
      <c r="A139" s="85" t="s">
        <v>208</v>
      </c>
    </row>
    <row r="140" spans="1:1">
      <c r="A140" s="85" t="s">
        <v>207</v>
      </c>
    </row>
    <row r="141" spans="1:1">
      <c r="A141" s="85" t="s">
        <v>205</v>
      </c>
    </row>
    <row r="142" spans="1:1">
      <c r="A142" s="3" t="s">
        <v>218</v>
      </c>
    </row>
    <row r="143" spans="1:1">
      <c r="A143" s="85" t="s">
        <v>220</v>
      </c>
    </row>
    <row r="144" spans="1:1">
      <c r="A144" s="85" t="s">
        <v>222</v>
      </c>
    </row>
    <row r="145" spans="1:1">
      <c r="A145" s="85" t="s">
        <v>221</v>
      </c>
    </row>
    <row r="146" spans="1:1">
      <c r="A146" s="85" t="s">
        <v>219</v>
      </c>
    </row>
    <row r="147" spans="1:1">
      <c r="A147" s="3" t="s">
        <v>246</v>
      </c>
    </row>
    <row r="148" spans="1:1">
      <c r="A148" s="85" t="s">
        <v>252</v>
      </c>
    </row>
    <row r="149" spans="1:1">
      <c r="A149" s="85" t="s">
        <v>251</v>
      </c>
    </row>
    <row r="150" spans="1:1">
      <c r="A150" s="85" t="s">
        <v>254</v>
      </c>
    </row>
    <row r="151" spans="1:1">
      <c r="A151" s="85" t="s">
        <v>253</v>
      </c>
    </row>
    <row r="152" spans="1:1">
      <c r="A152" s="3" t="s">
        <v>260</v>
      </c>
    </row>
    <row r="153" spans="1:1">
      <c r="A153" s="85" t="s">
        <v>263</v>
      </c>
    </row>
    <row r="154" spans="1:1">
      <c r="A154" s="85" t="s">
        <v>262</v>
      </c>
    </row>
    <row r="155" spans="1:1">
      <c r="A155" s="85" t="s">
        <v>264</v>
      </c>
    </row>
    <row r="156" spans="1:1">
      <c r="A156" s="85" t="s">
        <v>261</v>
      </c>
    </row>
    <row r="157" spans="1:1">
      <c r="A157" s="2" t="s">
        <v>10</v>
      </c>
    </row>
    <row r="158" spans="1:1">
      <c r="A158" s="3" t="s">
        <v>0</v>
      </c>
    </row>
    <row r="159" spans="1:1">
      <c r="A159" s="85" t="s">
        <v>9</v>
      </c>
    </row>
    <row r="160" spans="1:1">
      <c r="A160" s="85" t="s">
        <v>14</v>
      </c>
    </row>
    <row r="161" spans="1:1">
      <c r="A161" s="85" t="s">
        <v>13</v>
      </c>
    </row>
    <row r="162" spans="1:1">
      <c r="A162" s="85" t="s">
        <v>12</v>
      </c>
    </row>
    <row r="163" spans="1:1">
      <c r="A163" s="3" t="s">
        <v>15</v>
      </c>
    </row>
    <row r="164" spans="1:1">
      <c r="A164" s="85" t="s">
        <v>21</v>
      </c>
    </row>
    <row r="165" spans="1:1">
      <c r="A165" s="85" t="s">
        <v>16</v>
      </c>
    </row>
    <row r="166" spans="1:1">
      <c r="A166" s="85" t="s">
        <v>18</v>
      </c>
    </row>
    <row r="167" spans="1:1">
      <c r="A167" s="85" t="s">
        <v>19</v>
      </c>
    </row>
    <row r="168" spans="1:1">
      <c r="A168" s="85" t="s">
        <v>20</v>
      </c>
    </row>
    <row r="169" spans="1:1">
      <c r="A169" s="85" t="s">
        <v>17</v>
      </c>
    </row>
    <row r="170" spans="1:1">
      <c r="A170" s="3" t="s">
        <v>40</v>
      </c>
    </row>
    <row r="171" spans="1:1">
      <c r="A171" s="85" t="s">
        <v>46</v>
      </c>
    </row>
    <row r="172" spans="1:1">
      <c r="A172" s="85" t="s">
        <v>47</v>
      </c>
    </row>
    <row r="173" spans="1:1">
      <c r="A173" s="85" t="s">
        <v>45</v>
      </c>
    </row>
    <row r="174" spans="1:1">
      <c r="A174" s="3" t="s">
        <v>57</v>
      </c>
    </row>
    <row r="175" spans="1:1">
      <c r="A175" s="85" t="s">
        <v>63</v>
      </c>
    </row>
    <row r="176" spans="1:1">
      <c r="A176" s="85" t="s">
        <v>62</v>
      </c>
    </row>
    <row r="177" spans="1:1">
      <c r="A177" s="85" t="s">
        <v>64</v>
      </c>
    </row>
    <row r="178" spans="1:1">
      <c r="A178" s="85" t="s">
        <v>65</v>
      </c>
    </row>
    <row r="179" spans="1:1">
      <c r="A179" s="3" t="s">
        <v>71</v>
      </c>
    </row>
    <row r="180" spans="1:1">
      <c r="A180" s="85" t="s">
        <v>73</v>
      </c>
    </row>
    <row r="181" spans="1:1">
      <c r="A181" s="3" t="s">
        <v>84</v>
      </c>
    </row>
    <row r="182" spans="1:1">
      <c r="A182" s="85" t="s">
        <v>88</v>
      </c>
    </row>
    <row r="183" spans="1:1">
      <c r="A183" s="85" t="s">
        <v>85</v>
      </c>
    </row>
    <row r="184" spans="1:1">
      <c r="A184" s="85" t="s">
        <v>86</v>
      </c>
    </row>
    <row r="185" spans="1:1">
      <c r="A185" s="85" t="s">
        <v>87</v>
      </c>
    </row>
    <row r="186" spans="1:1">
      <c r="A186" s="3" t="s">
        <v>106</v>
      </c>
    </row>
    <row r="187" spans="1:1">
      <c r="A187" s="85" t="s">
        <v>111</v>
      </c>
    </row>
    <row r="188" spans="1:1">
      <c r="A188" s="85" t="s">
        <v>114</v>
      </c>
    </row>
    <row r="189" spans="1:1">
      <c r="A189" s="85" t="s">
        <v>112</v>
      </c>
    </row>
    <row r="190" spans="1:1">
      <c r="A190" s="85" t="s">
        <v>113</v>
      </c>
    </row>
    <row r="191" spans="1:1">
      <c r="A191" s="3" t="s">
        <v>134</v>
      </c>
    </row>
    <row r="192" spans="1:1">
      <c r="A192" s="85" t="s">
        <v>141</v>
      </c>
    </row>
    <row r="193" spans="1:1">
      <c r="A193" s="85" t="s">
        <v>139</v>
      </c>
    </row>
    <row r="194" spans="1:1">
      <c r="A194" s="85" t="s">
        <v>142</v>
      </c>
    </row>
    <row r="195" spans="1:1">
      <c r="A195" s="85" t="s">
        <v>140</v>
      </c>
    </row>
    <row r="196" spans="1:1">
      <c r="A196" s="3" t="s">
        <v>143</v>
      </c>
    </row>
    <row r="197" spans="1:1">
      <c r="A197" s="85" t="s">
        <v>149</v>
      </c>
    </row>
    <row r="198" spans="1:1">
      <c r="A198" s="85" t="s">
        <v>148</v>
      </c>
    </row>
    <row r="199" spans="1:1">
      <c r="A199" s="85" t="s">
        <v>150</v>
      </c>
    </row>
    <row r="200" spans="1:1">
      <c r="A200" s="85" t="s">
        <v>151</v>
      </c>
    </row>
    <row r="201" spans="1:1">
      <c r="A201" s="3" t="s">
        <v>152</v>
      </c>
    </row>
    <row r="202" spans="1:1">
      <c r="A202" s="85" t="s">
        <v>160</v>
      </c>
    </row>
    <row r="203" spans="1:1">
      <c r="A203" s="85" t="s">
        <v>157</v>
      </c>
    </row>
    <row r="204" spans="1:1">
      <c r="A204" s="85" t="s">
        <v>159</v>
      </c>
    </row>
    <row r="205" spans="1:1">
      <c r="A205" s="85" t="s">
        <v>158</v>
      </c>
    </row>
    <row r="206" spans="1:1">
      <c r="A206" s="3" t="s">
        <v>166</v>
      </c>
    </row>
    <row r="207" spans="1:1">
      <c r="A207" s="85" t="s">
        <v>168</v>
      </c>
    </row>
    <row r="208" spans="1:1">
      <c r="A208" s="85" t="s">
        <v>167</v>
      </c>
    </row>
    <row r="209" spans="1:1">
      <c r="A209" s="85" t="s">
        <v>170</v>
      </c>
    </row>
    <row r="210" spans="1:1">
      <c r="A210" s="85" t="s">
        <v>169</v>
      </c>
    </row>
    <row r="211" spans="1:1">
      <c r="A211" s="3" t="s">
        <v>180</v>
      </c>
    </row>
    <row r="212" spans="1:1">
      <c r="A212" s="85" t="s">
        <v>182</v>
      </c>
    </row>
    <row r="213" spans="1:1">
      <c r="A213" s="85" t="s">
        <v>184</v>
      </c>
    </row>
    <row r="214" spans="1:1">
      <c r="A214" s="85" t="s">
        <v>183</v>
      </c>
    </row>
    <row r="215" spans="1:1">
      <c r="A215" s="85" t="s">
        <v>181</v>
      </c>
    </row>
    <row r="216" spans="1:1">
      <c r="A216" s="3" t="s">
        <v>190</v>
      </c>
    </row>
    <row r="217" spans="1:1">
      <c r="A217" s="85" t="s">
        <v>198</v>
      </c>
    </row>
    <row r="218" spans="1:1">
      <c r="A218" s="85" t="s">
        <v>196</v>
      </c>
    </row>
    <row r="219" spans="1:1">
      <c r="A219" s="85" t="s">
        <v>197</v>
      </c>
    </row>
    <row r="220" spans="1:1">
      <c r="A220" s="85" t="s">
        <v>195</v>
      </c>
    </row>
    <row r="221" spans="1:1">
      <c r="A221" s="3" t="s">
        <v>199</v>
      </c>
    </row>
    <row r="222" spans="1:1">
      <c r="A222" s="85" t="s">
        <v>202</v>
      </c>
    </row>
    <row r="223" spans="1:1">
      <c r="A223" s="85" t="s">
        <v>203</v>
      </c>
    </row>
    <row r="224" spans="1:1">
      <c r="A224" s="85" t="s">
        <v>201</v>
      </c>
    </row>
    <row r="225" spans="1:1">
      <c r="A225" s="85" t="s">
        <v>200</v>
      </c>
    </row>
    <row r="226" spans="1:1">
      <c r="A226" s="3" t="s">
        <v>241</v>
      </c>
    </row>
    <row r="227" spans="1:1">
      <c r="A227" s="85" t="s">
        <v>245</v>
      </c>
    </row>
    <row r="228" spans="1:1">
      <c r="A228" s="85" t="s">
        <v>243</v>
      </c>
    </row>
    <row r="229" spans="1:1">
      <c r="A229" s="85" t="s">
        <v>244</v>
      </c>
    </row>
    <row r="230" spans="1:1">
      <c r="A230" s="85" t="s">
        <v>242</v>
      </c>
    </row>
    <row r="231" spans="1:1">
      <c r="A231" s="3" t="s">
        <v>260</v>
      </c>
    </row>
    <row r="232" spans="1:1">
      <c r="A232" s="85" t="s">
        <v>267</v>
      </c>
    </row>
    <row r="233" spans="1:1">
      <c r="A233" s="85" t="s">
        <v>265</v>
      </c>
    </row>
    <row r="234" spans="1:1">
      <c r="A234" s="85" t="s">
        <v>268</v>
      </c>
    </row>
    <row r="235" spans="1:1">
      <c r="A235" s="85" t="s">
        <v>266</v>
      </c>
    </row>
    <row r="236" spans="1:1">
      <c r="A236" s="2" t="s">
        <v>3</v>
      </c>
    </row>
    <row r="237" spans="1:1">
      <c r="A237" s="3" t="s">
        <v>0</v>
      </c>
    </row>
    <row r="238" spans="1:1">
      <c r="A238" s="85" t="s">
        <v>6</v>
      </c>
    </row>
    <row r="239" spans="1:1">
      <c r="A239" s="85" t="s">
        <v>8</v>
      </c>
    </row>
    <row r="240" spans="1:1">
      <c r="A240" s="85" t="s">
        <v>7</v>
      </c>
    </row>
    <row r="241" spans="1:1">
      <c r="A241" s="85" t="s">
        <v>1</v>
      </c>
    </row>
    <row r="242" spans="1:1">
      <c r="A242" s="3" t="s">
        <v>57</v>
      </c>
    </row>
    <row r="243" spans="1:1">
      <c r="A243" s="85" t="s">
        <v>59</v>
      </c>
    </row>
    <row r="244" spans="1:1">
      <c r="A244" s="85" t="s">
        <v>60</v>
      </c>
    </row>
    <row r="245" spans="1:1">
      <c r="A245" s="85" t="s">
        <v>58</v>
      </c>
    </row>
    <row r="246" spans="1:1">
      <c r="A246" s="85" t="s">
        <v>61</v>
      </c>
    </row>
    <row r="247" spans="1:1">
      <c r="A247" s="3" t="s">
        <v>71</v>
      </c>
    </row>
    <row r="248" spans="1:1">
      <c r="A248" s="85" t="s">
        <v>72</v>
      </c>
    </row>
    <row r="249" spans="1:1">
      <c r="A249" s="3" t="s">
        <v>74</v>
      </c>
    </row>
    <row r="250" spans="1:1">
      <c r="A250" s="85" t="s">
        <v>76</v>
      </c>
    </row>
    <row r="251" spans="1:1">
      <c r="A251" s="85" t="s">
        <v>75</v>
      </c>
    </row>
    <row r="252" spans="1:1">
      <c r="A252" s="85" t="s">
        <v>78</v>
      </c>
    </row>
    <row r="253" spans="1:1">
      <c r="A253" s="85" t="s">
        <v>77</v>
      </c>
    </row>
    <row r="254" spans="1:1">
      <c r="A254" s="3" t="s">
        <v>106</v>
      </c>
    </row>
    <row r="255" spans="1:1">
      <c r="A255" s="85" t="s">
        <v>107</v>
      </c>
    </row>
    <row r="256" spans="1:1">
      <c r="A256" s="85" t="s">
        <v>109</v>
      </c>
    </row>
    <row r="257" spans="1:1">
      <c r="A257" s="85" t="s">
        <v>110</v>
      </c>
    </row>
    <row r="258" spans="1:1">
      <c r="A258" s="85" t="s">
        <v>108</v>
      </c>
    </row>
    <row r="259" spans="1:1">
      <c r="A259" s="3" t="s">
        <v>143</v>
      </c>
    </row>
    <row r="260" spans="1:1">
      <c r="A260" s="85" t="s">
        <v>144</v>
      </c>
    </row>
    <row r="261" spans="1:1">
      <c r="A261" s="85" t="s">
        <v>146</v>
      </c>
    </row>
    <row r="262" spans="1:1">
      <c r="A262" s="85" t="s">
        <v>147</v>
      </c>
    </row>
    <row r="263" spans="1:1">
      <c r="A263" s="85" t="s">
        <v>145</v>
      </c>
    </row>
    <row r="264" spans="1:1">
      <c r="A264" s="3" t="s">
        <v>152</v>
      </c>
    </row>
    <row r="265" spans="1:1">
      <c r="A265" s="85" t="s">
        <v>156</v>
      </c>
    </row>
    <row r="266" spans="1:1">
      <c r="A266" s="85" t="s">
        <v>155</v>
      </c>
    </row>
    <row r="267" spans="1:1">
      <c r="A267" s="85" t="s">
        <v>154</v>
      </c>
    </row>
    <row r="268" spans="1:1">
      <c r="A268" s="85" t="s">
        <v>153</v>
      </c>
    </row>
    <row r="269" spans="1:1">
      <c r="A269" s="3" t="s">
        <v>190</v>
      </c>
    </row>
    <row r="270" spans="1:1">
      <c r="A270" s="85" t="s">
        <v>194</v>
      </c>
    </row>
    <row r="271" spans="1:1">
      <c r="A271" s="85" t="s">
        <v>193</v>
      </c>
    </row>
    <row r="272" spans="1:1">
      <c r="A272" s="85" t="s">
        <v>192</v>
      </c>
    </row>
    <row r="273" spans="1:1">
      <c r="A273" s="85" t="s">
        <v>191</v>
      </c>
    </row>
    <row r="274" spans="1:1">
      <c r="A274" s="3" t="s">
        <v>227</v>
      </c>
    </row>
    <row r="275" spans="1:1">
      <c r="A275" s="85" t="s">
        <v>230</v>
      </c>
    </row>
    <row r="276" spans="1:1">
      <c r="A276" s="85" t="s">
        <v>232</v>
      </c>
    </row>
    <row r="277" spans="1:1">
      <c r="A277" s="85" t="s">
        <v>234</v>
      </c>
    </row>
    <row r="278" spans="1:1">
      <c r="A278" s="85" t="s">
        <v>231</v>
      </c>
    </row>
    <row r="279" spans="1:1">
      <c r="A279" s="85" t="s">
        <v>233</v>
      </c>
    </row>
    <row r="280" spans="1:1">
      <c r="A280" s="85" t="s">
        <v>228</v>
      </c>
    </row>
    <row r="281" spans="1:1">
      <c r="A281" s="85" t="s">
        <v>229</v>
      </c>
    </row>
    <row r="282" spans="1:1">
      <c r="A282" s="3" t="s">
        <v>269</v>
      </c>
    </row>
    <row r="283" spans="1:1">
      <c r="A283" s="85" t="s">
        <v>272</v>
      </c>
    </row>
    <row r="284" spans="1:1">
      <c r="A284" s="85" t="s">
        <v>271</v>
      </c>
    </row>
    <row r="285" spans="1:1">
      <c r="A285" s="85" t="s">
        <v>273</v>
      </c>
    </row>
    <row r="286" spans="1:1">
      <c r="A286" s="85" t="s">
        <v>270</v>
      </c>
    </row>
    <row r="287" spans="1:1">
      <c r="A287" s="2" t="s">
        <v>279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2"/>
  <sheetViews>
    <sheetView tabSelected="1" zoomScale="85" zoomScaleNormal="85" workbookViewId="0">
      <pane ySplit="1" topLeftCell="A2" activePane="bottomLeft" state="frozen"/>
      <selection pane="bottomLeft" activeCell="H72" sqref="H72"/>
    </sheetView>
  </sheetViews>
  <sheetFormatPr defaultColWidth="17.28515625" defaultRowHeight="15" customHeight="1"/>
  <cols>
    <col min="1" max="1" width="36.42578125" style="4" bestFit="1" customWidth="1"/>
    <col min="2" max="2" width="23.7109375" style="4" customWidth="1"/>
    <col min="3" max="3" width="13.5703125" style="4" customWidth="1"/>
    <col min="4" max="4" width="14.5703125" style="4" customWidth="1"/>
    <col min="5" max="5" width="13" style="4" customWidth="1"/>
    <col min="6" max="6" width="13.28515625" style="4" customWidth="1"/>
    <col min="7" max="7" width="15.85546875" style="4" customWidth="1"/>
    <col min="8" max="8" width="41.140625" style="4" bestFit="1" customWidth="1"/>
    <col min="9" max="9" width="36.140625" style="4" bestFit="1" customWidth="1"/>
    <col min="10" max="10" width="14.5703125" style="4" customWidth="1"/>
    <col min="11" max="11" width="18.140625" style="4" bestFit="1" customWidth="1"/>
    <col min="12" max="17" width="11.7109375" style="4" customWidth="1"/>
    <col min="18" max="25" width="11.42578125" style="4" customWidth="1"/>
    <col min="26" max="16384" width="17.28515625" style="4"/>
  </cols>
  <sheetData>
    <row r="1" spans="1:25" ht="33">
      <c r="A1" s="19" t="s">
        <v>287</v>
      </c>
      <c r="B1" s="18" t="s">
        <v>286</v>
      </c>
      <c r="C1" s="17" t="s">
        <v>285</v>
      </c>
      <c r="D1" s="16" t="s">
        <v>284</v>
      </c>
      <c r="E1" s="15" t="s">
        <v>283</v>
      </c>
      <c r="F1" s="14" t="s">
        <v>282</v>
      </c>
      <c r="G1" s="13" t="s">
        <v>281</v>
      </c>
      <c r="H1" s="28" t="s">
        <v>288</v>
      </c>
      <c r="I1" s="28" t="s">
        <v>316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7.25" customHeight="1">
      <c r="A2" s="3" t="s">
        <v>22</v>
      </c>
      <c r="B2" s="11">
        <v>1.3524305555555555E-3</v>
      </c>
      <c r="C2" s="11">
        <v>1.432523148148148E-3</v>
      </c>
      <c r="D2" s="11">
        <v>9.6064814814814808E-4</v>
      </c>
      <c r="E2" s="11">
        <v>2.15625E-4</v>
      </c>
      <c r="F2" s="11">
        <v>1.0416666666666667E-3</v>
      </c>
      <c r="G2" s="10">
        <f>SUM(B2:F2,IF(COUNTIF(B2:F2,"--")&gt;0,$J$2,0))</f>
        <v>5.0028935185185176E-3</v>
      </c>
      <c r="H2" s="23" t="s">
        <v>302</v>
      </c>
      <c r="I2" s="5" t="str">
        <f>A2</f>
        <v>BRADSHAW MOUNTAIN HIGH SCHOOL</v>
      </c>
      <c r="J2" s="11">
        <v>2.0833333333333332E-2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8" hidden="1">
      <c r="A3" s="3" t="s">
        <v>29</v>
      </c>
      <c r="B3" s="11">
        <v>2.2728009259259259E-3</v>
      </c>
      <c r="C3" s="11">
        <v>1.0630787037037037E-3</v>
      </c>
      <c r="D3" s="11">
        <v>9.8379629629629642E-4</v>
      </c>
      <c r="E3" s="11">
        <v>1.3020833333333333E-4</v>
      </c>
      <c r="F3" s="11">
        <v>6.7847222222222224E-4</v>
      </c>
      <c r="G3" s="10">
        <f t="shared" ref="G3:G58" si="0">SUM(B3:F3,IF(COUNTIF(B3:F3,"--")&gt;0,$J$2,0))</f>
        <v>5.128356481481482E-3</v>
      </c>
      <c r="H3" s="22" t="s">
        <v>290</v>
      </c>
      <c r="I3" s="5" t="str">
        <f t="shared" ref="I3:I58" si="1">A3</f>
        <v>BUCKEYE UNION HIGH SCHOOL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8">
      <c r="A4" s="3" t="s">
        <v>48</v>
      </c>
      <c r="B4" s="11">
        <v>3.5664351851851851E-3</v>
      </c>
      <c r="C4" s="11">
        <v>1.0818287037037038E-3</v>
      </c>
      <c r="D4" s="11">
        <v>7.0601851851851847E-4</v>
      </c>
      <c r="E4" s="11">
        <v>1.0092592592592593E-4</v>
      </c>
      <c r="F4" s="11">
        <v>1.5856481481481479E-3</v>
      </c>
      <c r="G4" s="10">
        <f t="shared" si="0"/>
        <v>7.0408564814814813E-3</v>
      </c>
      <c r="H4" s="22" t="s">
        <v>304</v>
      </c>
      <c r="I4" s="5" t="str">
        <f t="shared" si="1"/>
        <v>Campo Verde High School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8">
      <c r="A5" s="3" t="s">
        <v>66</v>
      </c>
      <c r="B5" s="11">
        <v>2.0121527777777776E-3</v>
      </c>
      <c r="C5" s="11">
        <v>1.240625E-3</v>
      </c>
      <c r="D5" s="11">
        <v>6.9444444444444447E-4</v>
      </c>
      <c r="E5" s="11">
        <v>1.2268518518518517E-4</v>
      </c>
      <c r="F5" s="11">
        <v>8.0370370370370372E-4</v>
      </c>
      <c r="G5" s="10">
        <f t="shared" si="0"/>
        <v>4.8736111111111107E-3</v>
      </c>
      <c r="H5" s="5" t="s">
        <v>311</v>
      </c>
      <c r="I5" s="5" t="str">
        <f t="shared" si="1"/>
        <v>CHANDLER HIGH SCHOOL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8">
      <c r="A6" s="3" t="s">
        <v>89</v>
      </c>
      <c r="B6" s="11">
        <v>1.8334490740740739E-3</v>
      </c>
      <c r="C6" s="11">
        <v>1.3667824074074075E-3</v>
      </c>
      <c r="D6" s="11">
        <v>8.449074074074075E-4</v>
      </c>
      <c r="E6" s="11">
        <v>1.9537037037037038E-4</v>
      </c>
      <c r="F6" s="11">
        <v>1.423611111111111E-3</v>
      </c>
      <c r="G6" s="10">
        <f t="shared" si="0"/>
        <v>5.6641203703703697E-3</v>
      </c>
      <c r="H6" s="5" t="s">
        <v>307</v>
      </c>
      <c r="I6" s="5" t="str">
        <f t="shared" si="1"/>
        <v>DESERT MOUNTAIN HIGH SCHOOL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8">
      <c r="A7" s="3" t="s">
        <v>94</v>
      </c>
      <c r="B7" s="11">
        <v>2.7741898148148148E-3</v>
      </c>
      <c r="C7" s="11">
        <v>1.715162037037037E-3</v>
      </c>
      <c r="D7" s="11">
        <v>9.8379629629629642E-4</v>
      </c>
      <c r="E7" s="11">
        <v>2.3321759259259259E-4</v>
      </c>
      <c r="F7" s="11">
        <v>1.2731481481481483E-3</v>
      </c>
      <c r="G7" s="10">
        <f t="shared" si="0"/>
        <v>6.9795138888888893E-3</v>
      </c>
      <c r="H7" s="5" t="s">
        <v>305</v>
      </c>
      <c r="I7" s="5" t="str">
        <f t="shared" si="1"/>
        <v>Desert View High School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8">
      <c r="A8" s="3" t="s">
        <v>101</v>
      </c>
      <c r="B8" s="11">
        <v>1.8077546296296296E-3</v>
      </c>
      <c r="C8" s="11">
        <v>1.1226851851851851E-3</v>
      </c>
      <c r="D8" s="11">
        <v>7.175925925925927E-4</v>
      </c>
      <c r="E8" s="11">
        <v>1.6215277777777777E-4</v>
      </c>
      <c r="F8" s="11">
        <v>8.6805555555555551E-4</v>
      </c>
      <c r="G8" s="10">
        <f t="shared" si="0"/>
        <v>4.6782407407407398E-3</v>
      </c>
      <c r="H8" s="5" t="s">
        <v>647</v>
      </c>
      <c r="I8" s="5" t="str">
        <f t="shared" si="1"/>
        <v>ESTRELLA FOOTHILLS HIGH SCHOOL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8">
      <c r="A9" s="3" t="s">
        <v>125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0">
        <f t="shared" si="0"/>
        <v>0</v>
      </c>
      <c r="H9" s="5"/>
      <c r="I9" s="5" t="str">
        <f t="shared" si="1"/>
        <v>HAMILTON HIGH SCHOOL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8">
      <c r="A10" s="3" t="s">
        <v>171</v>
      </c>
      <c r="B10" s="11">
        <v>1.5531249999999998E-3</v>
      </c>
      <c r="C10" s="11">
        <v>1.3068287037037035E-3</v>
      </c>
      <c r="D10" s="11">
        <v>9.0277777777777784E-4</v>
      </c>
      <c r="E10" s="11">
        <v>1.5439814814814814E-4</v>
      </c>
      <c r="F10" s="11">
        <v>8.0729166666666666E-4</v>
      </c>
      <c r="G10" s="10">
        <f t="shared" si="0"/>
        <v>4.724421296296296E-3</v>
      </c>
      <c r="H10" s="5" t="s">
        <v>300</v>
      </c>
      <c r="I10" s="5" t="str">
        <f t="shared" si="1"/>
        <v>MOUNTAIN POINTE HIGH SCHOOL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8">
      <c r="A11" s="3" t="s">
        <v>204</v>
      </c>
      <c r="B11" s="11">
        <v>1.8877314814814816E-3</v>
      </c>
      <c r="C11" s="11">
        <v>1.2437499999999998E-3</v>
      </c>
      <c r="D11" s="11">
        <v>8.564814814814815E-4</v>
      </c>
      <c r="E11" s="11">
        <v>1.3680555555555557E-4</v>
      </c>
      <c r="F11" s="11">
        <v>1.736111111111111E-3</v>
      </c>
      <c r="G11" s="10">
        <f t="shared" si="0"/>
        <v>5.8608796296296299E-3</v>
      </c>
      <c r="H11" s="5" t="s">
        <v>297</v>
      </c>
      <c r="I11" s="5" t="str">
        <f t="shared" si="1"/>
        <v>Perry High School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8">
      <c r="A12" s="3" t="s">
        <v>213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0">
        <f t="shared" si="0"/>
        <v>0</v>
      </c>
      <c r="H12" s="5"/>
      <c r="I12" s="5" t="str">
        <f t="shared" si="1"/>
        <v>PRESCOTT HIGH SCHOOL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8">
      <c r="A13" s="3" t="s">
        <v>218</v>
      </c>
      <c r="B13" s="11">
        <v>1.9875000000000001E-3</v>
      </c>
      <c r="C13" s="11">
        <v>1.2037037037037038E-3</v>
      </c>
      <c r="D13" s="11">
        <v>7.5231481481481471E-4</v>
      </c>
      <c r="E13" s="11">
        <v>2.2789351851851852E-4</v>
      </c>
      <c r="F13" s="11">
        <v>9.9537037037037042E-4</v>
      </c>
      <c r="G13" s="10">
        <f t="shared" si="0"/>
        <v>5.1667824074074081E-3</v>
      </c>
      <c r="H13" s="5" t="s">
        <v>646</v>
      </c>
      <c r="I13" s="5" t="str">
        <f t="shared" si="1"/>
        <v>QUEEN CREEK HIGH SCHOOL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8">
      <c r="A14" s="3" t="s">
        <v>235</v>
      </c>
      <c r="B14" s="11">
        <v>2.6623842592592589E-3</v>
      </c>
      <c r="C14" s="11">
        <v>1.1241898148148148E-3</v>
      </c>
      <c r="D14" s="11">
        <v>7.8703703703703705E-4</v>
      </c>
      <c r="E14" s="11">
        <v>2.875E-4</v>
      </c>
      <c r="F14" s="11">
        <v>2.3148148148148151E-3</v>
      </c>
      <c r="G14" s="10">
        <f t="shared" si="0"/>
        <v>7.1759259259259259E-3</v>
      </c>
      <c r="H14" s="5" t="s">
        <v>301</v>
      </c>
      <c r="I14" s="5" t="str">
        <f t="shared" si="1"/>
        <v>TANQUE VERDE HIGH SCHOOL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8">
      <c r="A15" s="3" t="s">
        <v>246</v>
      </c>
      <c r="B15" s="11">
        <v>3.0637731481481484E-3</v>
      </c>
      <c r="C15" s="11">
        <v>1.6645833333333337E-3</v>
      </c>
      <c r="D15" s="11">
        <v>8.1018518518518516E-4</v>
      </c>
      <c r="E15" s="11">
        <v>1.9884259259259258E-4</v>
      </c>
      <c r="F15" s="11">
        <v>2.1990740740740742E-3</v>
      </c>
      <c r="G15" s="10">
        <f t="shared" si="0"/>
        <v>7.9364583333333336E-3</v>
      </c>
      <c r="H15" s="5" t="s">
        <v>295</v>
      </c>
      <c r="I15" s="5" t="str">
        <f t="shared" si="1"/>
        <v>WESTWOOD HIGH SCHOOL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8">
      <c r="A16" s="3" t="s">
        <v>255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0">
        <f t="shared" si="0"/>
        <v>0</v>
      </c>
      <c r="H16" s="21"/>
      <c r="I16" s="5" t="str">
        <f t="shared" si="1"/>
        <v>Williams Field High School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18">
      <c r="A17" s="3" t="s">
        <v>29</v>
      </c>
      <c r="B17" s="11">
        <v>2.5221064814814815E-3</v>
      </c>
      <c r="C17" s="11">
        <v>9.9849537037037029E-4</v>
      </c>
      <c r="D17" s="11">
        <v>9.2592592592592585E-4</v>
      </c>
      <c r="E17" s="11">
        <v>1.2372685185185184E-4</v>
      </c>
      <c r="F17" s="11">
        <v>7.4583333333333348E-4</v>
      </c>
      <c r="G17" s="10">
        <f t="shared" si="0"/>
        <v>5.3160879629629626E-3</v>
      </c>
      <c r="H17" s="5" t="s">
        <v>292</v>
      </c>
      <c r="I17" s="5" t="str">
        <f t="shared" si="1"/>
        <v>BUCKEYE UNION HIGH SCHOOL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8">
      <c r="A18" s="3" t="s">
        <v>40</v>
      </c>
      <c r="B18" s="11">
        <v>1.6681712962962963E-3</v>
      </c>
      <c r="C18" s="11">
        <v>1.4052083333333332E-3</v>
      </c>
      <c r="D18" s="11">
        <v>7.175925925925927E-4</v>
      </c>
      <c r="E18" s="11">
        <v>2.0000000000000001E-4</v>
      </c>
      <c r="F18" s="11">
        <v>5.4293981481481478E-4</v>
      </c>
      <c r="G18" s="10">
        <f t="shared" si="0"/>
        <v>4.5339120370370368E-3</v>
      </c>
      <c r="H18" s="5" t="s">
        <v>312</v>
      </c>
      <c r="I18" s="5" t="str">
        <f t="shared" si="1"/>
        <v>BUENA HIGH SCHOOL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8">
      <c r="A19" s="3" t="s">
        <v>48</v>
      </c>
      <c r="B19" s="11">
        <v>1.8827546296296298E-3</v>
      </c>
      <c r="C19" s="11">
        <v>1.2355324074074076E-3</v>
      </c>
      <c r="D19" s="11">
        <v>9.7222222222222209E-4</v>
      </c>
      <c r="E19" s="11">
        <v>9.4444444444444456E-5</v>
      </c>
      <c r="F19" s="11">
        <v>7.5231481481481471E-4</v>
      </c>
      <c r="G19" s="10">
        <f t="shared" si="0"/>
        <v>4.9372685185185197E-3</v>
      </c>
      <c r="H19" s="5" t="s">
        <v>314</v>
      </c>
      <c r="I19" s="5" t="str">
        <f t="shared" si="1"/>
        <v>Campo Verde High School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8">
      <c r="A20" s="3" t="s">
        <v>79</v>
      </c>
      <c r="B20" s="11">
        <v>2.8984953703703707E-3</v>
      </c>
      <c r="C20" s="11">
        <v>1.1335648148148149E-3</v>
      </c>
      <c r="D20" s="11">
        <v>9.3750000000000007E-4</v>
      </c>
      <c r="E20" s="11">
        <v>4.7557870370370375E-4</v>
      </c>
      <c r="F20" s="11">
        <v>9.5879629629629624E-4</v>
      </c>
      <c r="G20" s="10">
        <f t="shared" si="0"/>
        <v>6.4039351851851853E-3</v>
      </c>
      <c r="H20" s="5" t="s">
        <v>313</v>
      </c>
      <c r="I20" s="5" t="str">
        <f t="shared" si="1"/>
        <v>COOLIDGE HIGH SCHOOL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8">
      <c r="A21" s="3" t="s">
        <v>115</v>
      </c>
      <c r="B21" s="11">
        <v>1.9563657407407407E-3</v>
      </c>
      <c r="C21" s="11">
        <v>1.219212962962963E-3</v>
      </c>
      <c r="D21" s="11">
        <v>8.2175925925925917E-4</v>
      </c>
      <c r="E21" s="11">
        <v>1.6307870370370369E-4</v>
      </c>
      <c r="F21" s="35" t="s">
        <v>294</v>
      </c>
      <c r="G21" s="10">
        <f>SUM(B21:F21,IF(COUNTIF(B21:F21,"--")&gt;0,$J$2,0))</f>
        <v>2.4993749999999999E-2</v>
      </c>
      <c r="H21" s="5" t="s">
        <v>293</v>
      </c>
      <c r="I21" s="5" t="str">
        <f t="shared" si="1"/>
        <v>GILBERT HIGH SCHOOL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8">
      <c r="A22" s="3" t="s">
        <v>120</v>
      </c>
      <c r="B22" s="11">
        <v>2.0417824074074071E-3</v>
      </c>
      <c r="C22" s="11">
        <v>1.3006944444444444E-3</v>
      </c>
      <c r="D22" s="11">
        <v>7.291666666666667E-4</v>
      </c>
      <c r="E22" s="11">
        <v>2.2071759259259259E-4</v>
      </c>
      <c r="F22" s="11">
        <v>1.4467592592592594E-3</v>
      </c>
      <c r="G22" s="10">
        <f t="shared" si="0"/>
        <v>5.739120370370371E-3</v>
      </c>
      <c r="H22" s="5" t="s">
        <v>289</v>
      </c>
      <c r="I22" s="5" t="str">
        <f t="shared" si="1"/>
        <v>GLENDALE HIGH SCHOOL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8">
      <c r="A23" s="3" t="s">
        <v>125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0">
        <f t="shared" si="0"/>
        <v>0</v>
      </c>
      <c r="H23" s="5"/>
      <c r="I23" s="5" t="str">
        <f t="shared" si="1"/>
        <v>HAMILTON HIGH SCHOOL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8">
      <c r="A24" s="3" t="s">
        <v>134</v>
      </c>
      <c r="B24" s="11">
        <v>9.6504629629629631E-4</v>
      </c>
      <c r="C24" s="11">
        <v>1.2087962962962961E-3</v>
      </c>
      <c r="D24" s="11">
        <v>7.0601851851851847E-4</v>
      </c>
      <c r="E24" s="11">
        <v>1.4328703703703704E-4</v>
      </c>
      <c r="F24" s="11">
        <v>9.8379629629629642E-4</v>
      </c>
      <c r="G24" s="10">
        <f t="shared" si="0"/>
        <v>4.0069444444444449E-3</v>
      </c>
      <c r="H24" s="5" t="s">
        <v>308</v>
      </c>
      <c r="I24" s="5" t="str">
        <f t="shared" si="1"/>
        <v>IRONWOOD RIDGE HIGH SCHOOL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8">
      <c r="A25" s="3" t="s">
        <v>161</v>
      </c>
      <c r="B25" s="11">
        <v>2.5791666666666667E-3</v>
      </c>
      <c r="C25" s="11">
        <v>1.7049768518518516E-3</v>
      </c>
      <c r="D25" s="11">
        <v>9.7222222222222209E-4</v>
      </c>
      <c r="E25" s="11">
        <v>2.0370370370370369E-4</v>
      </c>
      <c r="F25" s="11">
        <v>1.7245370370370372E-3</v>
      </c>
      <c r="G25" s="10">
        <f t="shared" si="0"/>
        <v>7.1846064814814819E-3</v>
      </c>
      <c r="H25" s="20" t="s">
        <v>309</v>
      </c>
      <c r="I25" s="5" t="str">
        <f t="shared" si="1"/>
        <v>MARYVALE HIGH SCHOOL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8">
      <c r="A26" s="3" t="s">
        <v>171</v>
      </c>
      <c r="B26" s="11">
        <v>3.6689814814814814E-3</v>
      </c>
      <c r="C26" s="11">
        <v>1.8109953703703701E-3</v>
      </c>
      <c r="D26" s="11">
        <v>1.0185185185185186E-3</v>
      </c>
      <c r="E26" s="11">
        <v>2.2129629629629634E-4</v>
      </c>
      <c r="F26" s="11">
        <v>2.9398148148148148E-3</v>
      </c>
      <c r="G26" s="10">
        <f t="shared" si="0"/>
        <v>9.6596064814814808E-3</v>
      </c>
      <c r="H26" s="5" t="s">
        <v>306</v>
      </c>
      <c r="I26" s="5" t="str">
        <f t="shared" si="1"/>
        <v>MOUNTAIN POINTE HIGH SCHOOL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8">
      <c r="A27" s="3" t="s">
        <v>185</v>
      </c>
      <c r="B27" s="11">
        <v>2.2269675925925925E-3</v>
      </c>
      <c r="C27" s="11">
        <v>9.0717592592592597E-4</v>
      </c>
      <c r="D27" s="11">
        <v>1.0416666666666667E-3</v>
      </c>
      <c r="E27" s="11">
        <v>1.0192129629629629E-3</v>
      </c>
      <c r="F27" s="11">
        <v>1.4699074074074074E-3</v>
      </c>
      <c r="G27" s="10">
        <f t="shared" si="0"/>
        <v>6.6649305555555559E-3</v>
      </c>
      <c r="H27" s="5" t="s">
        <v>310</v>
      </c>
      <c r="I27" s="5" t="str">
        <f t="shared" si="1"/>
        <v>NEW SCHOOL FOR THE ARTS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8">
      <c r="A28" s="3" t="s">
        <v>204</v>
      </c>
      <c r="B28" s="11">
        <v>1.766550925925926E-3</v>
      </c>
      <c r="C28" s="11">
        <v>1.2947916666666667E-3</v>
      </c>
      <c r="D28" s="11">
        <v>1.0069444444444444E-3</v>
      </c>
      <c r="E28" s="11">
        <v>1.460648148148148E-4</v>
      </c>
      <c r="F28" s="11">
        <v>5.2256944444444443E-4</v>
      </c>
      <c r="G28" s="10">
        <f t="shared" si="0"/>
        <v>4.7369212962962964E-3</v>
      </c>
      <c r="H28" s="5" t="s">
        <v>298</v>
      </c>
      <c r="I28" s="5" t="str">
        <f t="shared" si="1"/>
        <v>Perry High School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8">
      <c r="A29" s="3" t="s">
        <v>218</v>
      </c>
      <c r="B29" s="11">
        <v>2.9785879629629628E-3</v>
      </c>
      <c r="C29" s="11">
        <v>1.4390046296296295E-3</v>
      </c>
      <c r="D29" s="11">
        <v>7.8703703703703705E-4</v>
      </c>
      <c r="E29" s="11">
        <v>8.3217592592592591E-5</v>
      </c>
      <c r="F29" s="11">
        <v>1.2623842592592591E-3</v>
      </c>
      <c r="G29" s="10">
        <f t="shared" si="0"/>
        <v>6.5502314814814815E-3</v>
      </c>
      <c r="H29" s="5" t="s">
        <v>315</v>
      </c>
      <c r="I29" s="5" t="str">
        <f t="shared" si="1"/>
        <v>QUEEN CREEK HIGH SCHOOL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8">
      <c r="A30" s="3" t="s">
        <v>246</v>
      </c>
      <c r="B30" s="11">
        <v>1.6607638888888887E-3</v>
      </c>
      <c r="C30" s="11">
        <v>1.5689814814814813E-3</v>
      </c>
      <c r="D30" s="11">
        <v>1.0648148148148147E-3</v>
      </c>
      <c r="E30" s="11">
        <v>1.6134259259259259E-4</v>
      </c>
      <c r="F30" s="11">
        <v>1.5509259259259261E-3</v>
      </c>
      <c r="G30" s="10">
        <f t="shared" si="0"/>
        <v>6.0068287037037026E-3</v>
      </c>
      <c r="H30" s="5" t="s">
        <v>303</v>
      </c>
      <c r="I30" s="5" t="str">
        <f t="shared" si="1"/>
        <v>WESTWOOD HIGH SCHOOL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8">
      <c r="A31" s="3" t="s">
        <v>260</v>
      </c>
      <c r="B31" s="11">
        <v>1.2847222222222223E-3</v>
      </c>
      <c r="C31" s="11">
        <v>1.1804398148148149E-3</v>
      </c>
      <c r="D31" s="11">
        <v>7.407407407407407E-4</v>
      </c>
      <c r="E31" s="11">
        <v>9.7337962962962957E-5</v>
      </c>
      <c r="F31" s="11">
        <v>6.578703703703704E-4</v>
      </c>
      <c r="G31" s="10">
        <f t="shared" si="0"/>
        <v>3.9611111111111114E-3</v>
      </c>
      <c r="H31" s="5" t="s">
        <v>299</v>
      </c>
      <c r="I31" s="5" t="str">
        <f t="shared" si="1"/>
        <v>WILLOW CANYON HIGH SCHOOL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s="27" customFormat="1" ht="18">
      <c r="A32" s="24"/>
      <c r="B32" s="25"/>
      <c r="C32" s="25"/>
      <c r="D32" s="25"/>
      <c r="E32" s="25"/>
      <c r="F32" s="25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ht="18">
      <c r="A33" s="3" t="s">
        <v>0</v>
      </c>
      <c r="B33" s="11">
        <v>1.1921296296296296E-3</v>
      </c>
      <c r="C33" s="11">
        <v>1.0532407407407407E-3</v>
      </c>
      <c r="D33" s="11">
        <v>5.6712962962962956E-4</v>
      </c>
      <c r="E33" s="11">
        <v>1.1793981481481482E-4</v>
      </c>
      <c r="F33" s="11">
        <v>9.7222222222222209E-4</v>
      </c>
      <c r="G33" s="10">
        <f t="shared" si="0"/>
        <v>3.9026620370370365E-3</v>
      </c>
      <c r="H33" s="5" t="s">
        <v>650</v>
      </c>
      <c r="I33" s="5" t="str">
        <f t="shared" si="1"/>
        <v>American Leadership Academy QCHS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8">
      <c r="A34" s="3" t="s">
        <v>15</v>
      </c>
      <c r="B34" s="11">
        <v>2.0956018518518515E-3</v>
      </c>
      <c r="C34" s="11">
        <v>1.7245370370370372E-3</v>
      </c>
      <c r="D34" s="11">
        <v>1.2152777777777778E-3</v>
      </c>
      <c r="E34" s="11">
        <v>1.0671296296296297E-4</v>
      </c>
      <c r="F34" s="11">
        <v>9.2592592592592585E-4</v>
      </c>
      <c r="G34" s="10">
        <f t="shared" si="0"/>
        <v>6.0680555555555548E-3</v>
      </c>
      <c r="H34" s="5" t="s">
        <v>656</v>
      </c>
      <c r="I34" s="5" t="str">
        <f t="shared" si="1"/>
        <v>ARCADIA HIGH SCHOOL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8">
      <c r="A35" s="3" t="s">
        <v>40</v>
      </c>
      <c r="B35" s="11">
        <v>2.1650462962962964E-3</v>
      </c>
      <c r="C35" s="11">
        <v>1.4814814814814814E-3</v>
      </c>
      <c r="D35" s="11">
        <v>0</v>
      </c>
      <c r="E35" s="11">
        <v>0</v>
      </c>
      <c r="F35" s="11">
        <v>7.9861111111111105E-4</v>
      </c>
      <c r="G35" s="10">
        <f t="shared" si="0"/>
        <v>4.4451388888888891E-3</v>
      </c>
      <c r="H35" s="5" t="s">
        <v>334</v>
      </c>
      <c r="I35" s="5" t="str">
        <f t="shared" si="1"/>
        <v>BUENA HIGH SCHOOL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8">
      <c r="A36" s="3" t="s">
        <v>57</v>
      </c>
      <c r="B36" s="11">
        <v>1.9209490740740743E-3</v>
      </c>
      <c r="C36" s="11">
        <v>1.7013888888888892E-3</v>
      </c>
      <c r="D36" s="11">
        <v>7.291666666666667E-4</v>
      </c>
      <c r="E36" s="11">
        <v>1.1967592592592592E-4</v>
      </c>
      <c r="F36" s="11">
        <v>5.3240740740740744E-4</v>
      </c>
      <c r="G36" s="10">
        <f t="shared" si="0"/>
        <v>5.003587962962964E-3</v>
      </c>
      <c r="H36" s="5" t="s">
        <v>659</v>
      </c>
      <c r="I36" s="5" t="str">
        <f t="shared" si="1"/>
        <v>CATALINA FOOTHILLS HIGH SCHOOL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8">
      <c r="A37" s="3" t="s">
        <v>71</v>
      </c>
      <c r="B37" s="11">
        <v>5.4687499999999994E-4</v>
      </c>
      <c r="C37" s="11">
        <v>9.9537037037037042E-4</v>
      </c>
      <c r="D37" s="11">
        <v>6.4814814814814813E-4</v>
      </c>
      <c r="E37" s="11">
        <v>8.7499999999999999E-5</v>
      </c>
      <c r="F37" s="11">
        <v>5.5555555555555556E-4</v>
      </c>
      <c r="G37" s="10">
        <f t="shared" si="0"/>
        <v>2.8334490740740742E-3</v>
      </c>
      <c r="H37" s="5" t="s">
        <v>640</v>
      </c>
      <c r="I37" s="5" t="str">
        <f t="shared" si="1"/>
        <v>CHAPARRAL HIGH SCHOOL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8">
      <c r="A38" s="3" t="s">
        <v>84</v>
      </c>
      <c r="B38" s="11">
        <v>1.3234953703703705E-3</v>
      </c>
      <c r="C38" s="11">
        <v>1.2037037037037038E-3</v>
      </c>
      <c r="D38" s="11">
        <v>7.407407407407407E-4</v>
      </c>
      <c r="E38" s="11">
        <v>8.240740740740741E-5</v>
      </c>
      <c r="F38" s="11">
        <v>4.2824074074074075E-4</v>
      </c>
      <c r="G38" s="10">
        <f t="shared" si="0"/>
        <v>3.7785879629629628E-3</v>
      </c>
      <c r="H38" s="5" t="s">
        <v>658</v>
      </c>
      <c r="I38" s="5" t="str">
        <f t="shared" si="1"/>
        <v>DEER VALLEY HIGH SCHOOL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">
      <c r="A39" s="3" t="s">
        <v>106</v>
      </c>
      <c r="B39" s="11">
        <v>2.5564814814814816E-3</v>
      </c>
      <c r="C39" s="11">
        <v>1.0763888888888889E-3</v>
      </c>
      <c r="D39" s="11">
        <v>6.7129629629629625E-4</v>
      </c>
      <c r="E39" s="11">
        <v>1.2881944444444445E-4</v>
      </c>
      <c r="F39" s="11">
        <v>2.0370370370370373E-3</v>
      </c>
      <c r="G39" s="10">
        <f t="shared" si="0"/>
        <v>6.4700231481481484E-3</v>
      </c>
      <c r="H39" s="5" t="s">
        <v>638</v>
      </c>
      <c r="I39" s="5" t="str">
        <f t="shared" si="1"/>
        <v>FLOWING WELLS HIGH SCHOOL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">
      <c r="A40" s="3" t="s">
        <v>134</v>
      </c>
      <c r="B40" s="35" t="s">
        <v>294</v>
      </c>
      <c r="C40" s="11">
        <v>1.4814814814814814E-3</v>
      </c>
      <c r="D40" s="11">
        <v>7.9861111111111105E-4</v>
      </c>
      <c r="E40" s="11">
        <v>2.1701388888888888E-4</v>
      </c>
      <c r="F40" s="11">
        <v>4.5833333333333338E-4</v>
      </c>
      <c r="G40" s="10">
        <f t="shared" si="0"/>
        <v>2.3788773148148146E-2</v>
      </c>
      <c r="H40" s="5" t="s">
        <v>338</v>
      </c>
      <c r="I40" s="5" t="str">
        <f t="shared" si="1"/>
        <v>IRONWOOD RIDGE HIGH SCHOOL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8">
      <c r="A41" s="3" t="s">
        <v>143</v>
      </c>
      <c r="B41" s="11">
        <v>1.573726851851852E-3</v>
      </c>
      <c r="C41" s="11">
        <v>1.0300925925925926E-3</v>
      </c>
      <c r="D41" s="11">
        <v>5.6712962962962956E-4</v>
      </c>
      <c r="E41" s="11">
        <v>1.1793981481481482E-4</v>
      </c>
      <c r="F41" s="11">
        <v>9.2592592592592585E-4</v>
      </c>
      <c r="G41" s="10">
        <f t="shared" si="0"/>
        <v>4.2148148148148145E-3</v>
      </c>
      <c r="H41" s="5" t="s">
        <v>643</v>
      </c>
      <c r="I41" s="5" t="str">
        <f t="shared" si="1"/>
        <v>MARANA HIGH SCHOOL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8">
      <c r="A42" s="3" t="s">
        <v>152</v>
      </c>
      <c r="B42" s="11">
        <v>1.1162037037037037E-3</v>
      </c>
      <c r="C42" s="11">
        <v>1.0416666666666667E-3</v>
      </c>
      <c r="D42" s="11">
        <v>5.6712962962962956E-4</v>
      </c>
      <c r="E42" s="11">
        <v>1.0092592592592593E-4</v>
      </c>
      <c r="F42" s="11">
        <v>5.5555555555555556E-4</v>
      </c>
      <c r="G42" s="10">
        <f t="shared" si="0"/>
        <v>3.3814814814814814E-3</v>
      </c>
      <c r="H42" s="5" t="s">
        <v>336</v>
      </c>
      <c r="I42" s="5" t="str">
        <f t="shared" si="1"/>
        <v>MARICOPA HIGH SCHOOL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8">
      <c r="A43" s="3" t="s">
        <v>166</v>
      </c>
      <c r="B43" s="11">
        <v>1.8525462962962964E-3</v>
      </c>
      <c r="C43" s="11">
        <v>1.1921296296296296E-3</v>
      </c>
      <c r="D43" s="11">
        <v>7.5231481481481471E-4</v>
      </c>
      <c r="E43" s="11">
        <v>1.7256944444444446E-4</v>
      </c>
      <c r="F43" s="35" t="s">
        <v>294</v>
      </c>
      <c r="G43" s="10">
        <f t="shared" si="0"/>
        <v>2.4802893518518519E-2</v>
      </c>
      <c r="H43" s="5" t="s">
        <v>649</v>
      </c>
      <c r="I43" s="5" t="str">
        <f t="shared" si="1"/>
        <v>MINGUS UNION HIGH SCHOOL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8">
      <c r="A44" s="3" t="s">
        <v>180</v>
      </c>
      <c r="B44" s="11">
        <v>2.2269675925925925E-3</v>
      </c>
      <c r="C44" s="11">
        <v>1.3541666666666667E-3</v>
      </c>
      <c r="D44" s="11">
        <v>8.449074074074075E-4</v>
      </c>
      <c r="E44" s="11">
        <v>1.2002314814814813E-4</v>
      </c>
      <c r="F44" s="11">
        <v>6.8287037037037025E-4</v>
      </c>
      <c r="G44" s="10">
        <f t="shared" si="0"/>
        <v>5.2289351851851846E-3</v>
      </c>
      <c r="H44" s="5" t="s">
        <v>654</v>
      </c>
      <c r="I44" s="5" t="str">
        <f t="shared" si="1"/>
        <v>MOUNTAIN VIEW HIGH SCHOOL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8">
      <c r="A45" s="3" t="s">
        <v>190</v>
      </c>
      <c r="B45" s="11">
        <v>1.1143518518518518E-3</v>
      </c>
      <c r="C45" s="11">
        <v>1.1689814814814816E-3</v>
      </c>
      <c r="D45" s="11">
        <v>6.7129629629629625E-4</v>
      </c>
      <c r="E45" s="11">
        <v>9.8379629629629631E-5</v>
      </c>
      <c r="F45" s="11">
        <v>7.8703703703703705E-4</v>
      </c>
      <c r="G45" s="10">
        <f t="shared" si="0"/>
        <v>3.8400462962962963E-3</v>
      </c>
      <c r="H45" s="5" t="s">
        <v>641</v>
      </c>
      <c r="I45" s="5" t="str">
        <f t="shared" si="1"/>
        <v>PARADISE VALLEY HIGH SCHOOL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8">
      <c r="A46" s="3" t="s">
        <v>199</v>
      </c>
      <c r="B46" s="35" t="s">
        <v>294</v>
      </c>
      <c r="C46" s="11">
        <v>1.5509259259259261E-3</v>
      </c>
      <c r="D46" s="11">
        <v>9.6064814814814808E-4</v>
      </c>
      <c r="E46" s="35" t="s">
        <v>294</v>
      </c>
      <c r="F46" s="35" t="s">
        <v>294</v>
      </c>
      <c r="G46" s="10">
        <f t="shared" si="0"/>
        <v>2.3344907407407404E-2</v>
      </c>
      <c r="H46" s="5" t="s">
        <v>335</v>
      </c>
      <c r="I46" s="5" t="str">
        <f t="shared" si="1"/>
        <v>PAYSON HIGH SCHOOL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8">
      <c r="A47" s="3" t="s">
        <v>241</v>
      </c>
      <c r="B47" s="11">
        <v>1.1376157407407409E-3</v>
      </c>
      <c r="C47" s="11">
        <v>1.0416666666666667E-3</v>
      </c>
      <c r="D47" s="11">
        <v>7.6388888888888893E-4</v>
      </c>
      <c r="E47" s="11">
        <v>3.6527777777777779E-4</v>
      </c>
      <c r="F47" s="11">
        <v>2.1180555555555553E-3</v>
      </c>
      <c r="G47" s="10">
        <f t="shared" si="0"/>
        <v>5.4265046296296301E-3</v>
      </c>
      <c r="H47" s="5" t="s">
        <v>648</v>
      </c>
      <c r="I47" s="5" t="str">
        <f t="shared" si="1"/>
        <v>VISTA GRANDE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8">
      <c r="A48" s="3" t="s">
        <v>260</v>
      </c>
      <c r="B48" s="11">
        <v>1.4305555555555556E-3</v>
      </c>
      <c r="C48" s="11">
        <v>1.2384259259259258E-3</v>
      </c>
      <c r="D48" s="11">
        <v>7.407407407407407E-4</v>
      </c>
      <c r="E48" s="11">
        <v>8.935185185185184E-5</v>
      </c>
      <c r="F48" s="11">
        <v>8.2175925925925917E-4</v>
      </c>
      <c r="G48" s="10">
        <f t="shared" si="0"/>
        <v>4.3208333333333328E-3</v>
      </c>
      <c r="H48" s="5" t="s">
        <v>645</v>
      </c>
      <c r="I48" s="5" t="str">
        <f t="shared" si="1"/>
        <v>WILLOW CANYON HIGH SCHOOL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8">
      <c r="A49" s="3" t="s">
        <v>0</v>
      </c>
      <c r="B49" s="11">
        <v>2.043171296296296E-3</v>
      </c>
      <c r="C49" s="11">
        <v>1.4004629629629629E-3</v>
      </c>
      <c r="D49" s="11">
        <v>7.0601851851851847E-4</v>
      </c>
      <c r="E49" s="11">
        <v>1.991898148148148E-4</v>
      </c>
      <c r="F49" s="11">
        <v>9.6064814814814808E-4</v>
      </c>
      <c r="G49" s="10">
        <f t="shared" si="0"/>
        <v>5.3094907407407396E-3</v>
      </c>
      <c r="H49" s="5" t="s">
        <v>660</v>
      </c>
      <c r="I49" s="5" t="str">
        <f t="shared" si="1"/>
        <v>American Leadership Academy QCHS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8">
      <c r="A50" s="3" t="s">
        <v>57</v>
      </c>
      <c r="B50" s="11">
        <v>1.7960648148148146E-3</v>
      </c>
      <c r="C50" s="11">
        <v>1.1921296296296296E-3</v>
      </c>
      <c r="D50" s="11">
        <v>1.1921296296296296E-3</v>
      </c>
      <c r="E50" s="11">
        <v>1.6967592592592596E-4</v>
      </c>
      <c r="F50" s="11">
        <v>5.7870370370370378E-4</v>
      </c>
      <c r="G50" s="10">
        <f t="shared" si="0"/>
        <v>4.9287037037037034E-3</v>
      </c>
      <c r="H50" s="5"/>
      <c r="I50" s="5" t="str">
        <f t="shared" si="1"/>
        <v>CATALINA FOOTHILLS HIGH SCHOOL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8">
      <c r="A51" s="3" t="s">
        <v>71</v>
      </c>
      <c r="B51" s="11">
        <v>1.1729166666666667E-3</v>
      </c>
      <c r="C51" s="11">
        <v>9.3750000000000007E-4</v>
      </c>
      <c r="D51" s="11">
        <v>6.018518518518519E-4</v>
      </c>
      <c r="E51" s="11">
        <v>8.3564814814814811E-5</v>
      </c>
      <c r="F51" s="11">
        <v>8.564814814814815E-4</v>
      </c>
      <c r="G51" s="10">
        <f t="shared" si="0"/>
        <v>3.6523148148148148E-3</v>
      </c>
      <c r="H51" s="5" t="s">
        <v>653</v>
      </c>
      <c r="I51" s="5" t="str">
        <f t="shared" si="1"/>
        <v>CHAPARRAL HIGH SCHOOL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8">
      <c r="A52" s="3" t="s">
        <v>74</v>
      </c>
      <c r="B52" s="11">
        <v>1.404050925925926E-3</v>
      </c>
      <c r="C52" s="11">
        <v>1.3657407407407409E-3</v>
      </c>
      <c r="D52" s="11">
        <v>6.9444444444444447E-4</v>
      </c>
      <c r="E52" s="11">
        <v>1.3310185185185186E-4</v>
      </c>
      <c r="F52" s="11">
        <v>9.0277777777777784E-4</v>
      </c>
      <c r="G52" s="10">
        <f t="shared" si="0"/>
        <v>4.5001157407407412E-3</v>
      </c>
      <c r="H52" s="5" t="s">
        <v>339</v>
      </c>
      <c r="I52" s="5" t="str">
        <f t="shared" si="1"/>
        <v>COMBS HIGH SCHOOL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8">
      <c r="A53" s="3" t="s">
        <v>106</v>
      </c>
      <c r="B53" s="11">
        <v>1.6974537037037036E-3</v>
      </c>
      <c r="C53" s="11">
        <v>1.3194444444444443E-3</v>
      </c>
      <c r="D53" s="11">
        <v>6.8287037037037025E-4</v>
      </c>
      <c r="E53" s="11">
        <v>1.2881944444444445E-4</v>
      </c>
      <c r="F53" s="11">
        <v>1.3310185185185185E-3</v>
      </c>
      <c r="G53" s="10">
        <f t="shared" si="0"/>
        <v>5.1596064814814812E-3</v>
      </c>
      <c r="H53" s="5" t="s">
        <v>639</v>
      </c>
      <c r="I53" s="5" t="str">
        <f t="shared" si="1"/>
        <v>FLOWING WELLS HIGH SCHOOL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8">
      <c r="A54" s="3" t="s">
        <v>143</v>
      </c>
      <c r="B54" s="11">
        <v>1.1942129629629631E-3</v>
      </c>
      <c r="C54" s="11">
        <v>1.0300925925925926E-3</v>
      </c>
      <c r="D54" s="11">
        <v>5.5555555555555556E-4</v>
      </c>
      <c r="E54" s="11">
        <v>2.7557870370370372E-4</v>
      </c>
      <c r="F54" s="11">
        <v>1.3773148148148147E-3</v>
      </c>
      <c r="G54" s="10">
        <f t="shared" si="0"/>
        <v>4.4327546296296302E-3</v>
      </c>
      <c r="H54" s="5" t="s">
        <v>644</v>
      </c>
      <c r="I54" s="5" t="str">
        <f t="shared" si="1"/>
        <v>MARANA HIGH SCHOOL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8">
      <c r="A55" s="3" t="s">
        <v>152</v>
      </c>
      <c r="B55" s="11">
        <v>1.2608796296296296E-3</v>
      </c>
      <c r="C55" s="11">
        <v>1.1574074074074073E-3</v>
      </c>
      <c r="D55" s="11">
        <v>5.7870370370370378E-4</v>
      </c>
      <c r="E55" s="11">
        <v>6.4351851851851856E-5</v>
      </c>
      <c r="F55" s="11">
        <v>1.0185185185185186E-3</v>
      </c>
      <c r="G55" s="10">
        <f t="shared" si="0"/>
        <v>4.0798611111111114E-3</v>
      </c>
      <c r="H55" s="5" t="s">
        <v>337</v>
      </c>
      <c r="I55" s="5" t="str">
        <f t="shared" si="1"/>
        <v>MARICOPA HIGH SCHOOL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8">
      <c r="A56" s="3" t="s">
        <v>190</v>
      </c>
      <c r="B56" s="11">
        <v>5.5150462962962965E-4</v>
      </c>
      <c r="C56" s="11">
        <v>9.8379629629629642E-4</v>
      </c>
      <c r="D56" s="11">
        <v>7.291666666666667E-4</v>
      </c>
      <c r="E56" s="11">
        <v>1.1898148148148147E-4</v>
      </c>
      <c r="F56" s="11">
        <v>8.1018518518518516E-4</v>
      </c>
      <c r="G56" s="10">
        <f t="shared" si="0"/>
        <v>3.1936342592592593E-3</v>
      </c>
      <c r="H56" s="5" t="s">
        <v>642</v>
      </c>
      <c r="I56" s="5" t="str">
        <f t="shared" si="1"/>
        <v>PARADISE VALLEY HIGH SCHOOL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8">
      <c r="A57" s="3" t="s">
        <v>227</v>
      </c>
      <c r="B57" s="11">
        <v>1.6583333333333331E-3</v>
      </c>
      <c r="C57" s="11">
        <v>1.1342592592592591E-3</v>
      </c>
      <c r="D57" s="11">
        <v>9.4907407407407408E-4</v>
      </c>
      <c r="E57" s="11">
        <v>1.855324074074074E-4</v>
      </c>
      <c r="F57" s="11">
        <v>5.9027777777777778E-4</v>
      </c>
      <c r="G57" s="10">
        <f t="shared" si="0"/>
        <v>4.5174768518518515E-3</v>
      </c>
      <c r="H57" s="5" t="s">
        <v>657</v>
      </c>
      <c r="I57" s="5" t="str">
        <f t="shared" si="1"/>
        <v>SAGUARO HIGH SCHOOL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8">
      <c r="A58" s="3" t="s">
        <v>269</v>
      </c>
      <c r="B58" s="11">
        <v>2.8049768518518519E-3</v>
      </c>
      <c r="C58" s="11">
        <v>1.6087962962962963E-3</v>
      </c>
      <c r="D58" s="11">
        <v>9.0277777777777784E-4</v>
      </c>
      <c r="E58" s="11">
        <v>1.9143518518518519E-4</v>
      </c>
      <c r="F58" s="11">
        <v>0.33333333333333298</v>
      </c>
      <c r="G58" s="10">
        <f t="shared" si="0"/>
        <v>0.33884131944444407</v>
      </c>
      <c r="H58" s="5" t="s">
        <v>655</v>
      </c>
      <c r="I58" s="5" t="str">
        <f t="shared" si="1"/>
        <v>WAVE- LEE WILLIAMS HIGH SCHOOL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36">
      <c r="A59" s="12" t="s">
        <v>280</v>
      </c>
      <c r="B59" s="31"/>
      <c r="C59" s="32"/>
      <c r="D59" s="32"/>
      <c r="E59" s="32"/>
      <c r="F59" s="11"/>
      <c r="G59" s="10">
        <f>SUM(B59:F59)</f>
        <v>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8">
      <c r="A60" s="29"/>
      <c r="B60" s="33"/>
      <c r="C60" s="33"/>
      <c r="D60" s="33"/>
      <c r="E60" s="33"/>
      <c r="F60" s="30"/>
      <c r="G60" s="6"/>
      <c r="H60" s="5"/>
      <c r="I60" s="5" t="s">
        <v>296</v>
      </c>
      <c r="J60" s="45"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29"/>
      <c r="B61" s="33"/>
      <c r="C61" s="33"/>
      <c r="D61" s="33"/>
      <c r="E61" s="33"/>
      <c r="F61" s="30"/>
      <c r="G61" s="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thickBot="1">
      <c r="A62" s="29" t="s">
        <v>291</v>
      </c>
      <c r="B62" s="34">
        <f>SMALL(B$2:B$58,COUNTIF(B$2:B$58,$J$60)+1)</f>
        <v>5.4687499999999994E-4</v>
      </c>
      <c r="C62" s="34">
        <f t="shared" ref="C62:F62" si="2">SMALL(C$2:C$58,COUNTIF(C$2:C$58,$J$60)+1)</f>
        <v>9.0717592592592597E-4</v>
      </c>
      <c r="D62" s="34">
        <f t="shared" si="2"/>
        <v>5.5555555555555556E-4</v>
      </c>
      <c r="E62" s="34">
        <f t="shared" si="2"/>
        <v>6.4351851851851856E-5</v>
      </c>
      <c r="F62" s="34">
        <f t="shared" si="2"/>
        <v>4.2824074074074075E-4</v>
      </c>
      <c r="G62" s="37">
        <f t="shared" ref="G62" si="3">SMALL(G2:G58,COUNTIF(G2:G58,$J$60)+1)</f>
        <v>2.8334490740740742E-3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9" t="s">
        <v>327</v>
      </c>
      <c r="B63" s="34">
        <f>SMALL(B$2:B$58,COUNTIF(B$2:B$58,$J$60)+2)</f>
        <v>5.5150462962962965E-4</v>
      </c>
      <c r="C63" s="34">
        <f t="shared" ref="C63:F63" si="4">SMALL(C$2:C$58,COUNTIF(C$2:C$58,$J$60)+2)</f>
        <v>9.3750000000000007E-4</v>
      </c>
      <c r="D63" s="34">
        <f t="shared" si="4"/>
        <v>5.6712962962962956E-4</v>
      </c>
      <c r="E63" s="34">
        <f t="shared" si="4"/>
        <v>8.240740740740741E-5</v>
      </c>
      <c r="F63" s="36">
        <f t="shared" si="4"/>
        <v>4.5833333333333338E-4</v>
      </c>
      <c r="G63" s="65" t="s">
        <v>317</v>
      </c>
      <c r="H63" s="66" t="s">
        <v>319</v>
      </c>
      <c r="I63" s="66" t="s">
        <v>320</v>
      </c>
      <c r="J63" s="66" t="s">
        <v>321</v>
      </c>
      <c r="K63" s="67" t="s">
        <v>331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 s="9" t="s">
        <v>328</v>
      </c>
      <c r="B64" s="34">
        <f>SMALL(B$2:B$58,COUNTIF(B$2:B$58,$J$60)+3)</f>
        <v>9.6504629629629631E-4</v>
      </c>
      <c r="C64" s="34">
        <f t="shared" ref="C64:F64" si="5">SMALL(C$2:C$58,COUNTIF(C$2:C$58,$J$60)+3)</f>
        <v>9.8379629629629642E-4</v>
      </c>
      <c r="D64" s="34">
        <f t="shared" si="5"/>
        <v>5.6712962962962956E-4</v>
      </c>
      <c r="E64" s="34">
        <f t="shared" si="5"/>
        <v>8.3217592592592591E-5</v>
      </c>
      <c r="F64" s="36">
        <f t="shared" si="5"/>
        <v>5.2256944444444443E-4</v>
      </c>
      <c r="G64" s="51" t="s">
        <v>318</v>
      </c>
      <c r="H64" s="52" t="str">
        <f>VLOOKUP(B62,B2:$I58,7,FALSE)</f>
        <v>Rowdy</v>
      </c>
      <c r="I64" s="52" t="str">
        <f>VLOOKUP(B62,B2:$I58,8,FALSE)</f>
        <v>CHAPARRAL HIGH SCHOOL</v>
      </c>
      <c r="J64" s="53">
        <f>B62</f>
        <v>5.4687499999999994E-4</v>
      </c>
      <c r="K64" s="54" t="str">
        <f>IF(J64=J71,"Yes","No")</f>
        <v>No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9" t="s">
        <v>333</v>
      </c>
      <c r="B65" s="34">
        <f>SMALL(B$2:B$58,COUNTIF(B$2:B$58,$J$60)+4)</f>
        <v>1.1143518518518518E-3</v>
      </c>
      <c r="C65" s="34">
        <f t="shared" ref="C65:F65" si="6">SMALL(C$2:C$58,COUNTIF(C$2:C$58,$J$60)+4)</f>
        <v>9.9537037037037042E-4</v>
      </c>
      <c r="D65" s="34">
        <f t="shared" si="6"/>
        <v>5.6712962962962956E-4</v>
      </c>
      <c r="E65" s="34">
        <f t="shared" si="6"/>
        <v>8.3564814814814811E-5</v>
      </c>
      <c r="F65" s="36">
        <f t="shared" si="6"/>
        <v>5.3240740740740744E-4</v>
      </c>
      <c r="G65" s="41" t="s">
        <v>322</v>
      </c>
      <c r="H65" s="39" t="str">
        <f>VLOOKUP(C62,C2:$I58,6,FALSE)</f>
        <v>Benedict Cumberbatch's Tech Booth Phantoms</v>
      </c>
      <c r="I65" s="39" t="str">
        <f>VLOOKUP(C62,C2:$I58,7,FALSE)</f>
        <v>NEW SCHOOL FOR THE ARTS</v>
      </c>
      <c r="J65" s="40">
        <f>C62</f>
        <v>9.0717592592592597E-4</v>
      </c>
      <c r="K65" s="42" t="str">
        <f t="shared" ref="K65:K69" si="7">IF(J65=J72,"Yes","No")</f>
        <v>No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 s="9"/>
      <c r="B66" s="8"/>
      <c r="C66" s="8"/>
      <c r="D66" s="8"/>
      <c r="E66" s="8"/>
      <c r="F66" s="44"/>
      <c r="G66" s="55" t="s">
        <v>323</v>
      </c>
      <c r="H66" s="56" t="str">
        <f>VLOOKUP(D62,D2:$I58,5,FALSE)</f>
        <v>MTC 2</v>
      </c>
      <c r="I66" s="56" t="str">
        <f>VLOOKUP(D62,D2:$I58,6,FALSE)</f>
        <v>MARANA HIGH SCHOOL</v>
      </c>
      <c r="J66" s="57">
        <f>D62</f>
        <v>5.5555555555555556E-4</v>
      </c>
      <c r="K66" s="58" t="str">
        <f t="shared" si="7"/>
        <v>No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9"/>
      <c r="B67" s="8"/>
      <c r="C67" s="8"/>
      <c r="D67" s="8"/>
      <c r="E67" s="8"/>
      <c r="F67" s="44"/>
      <c r="G67" s="59" t="s">
        <v>324</v>
      </c>
      <c r="H67" s="60" t="str">
        <f>VLOOKUP(E62,E2:$I58,4,FALSE)</f>
        <v>Maricopa D</v>
      </c>
      <c r="I67" s="60" t="str">
        <f>VLOOKUP(E62,E2:$I58,5,FALSE)</f>
        <v>MARICOPA HIGH SCHOOL</v>
      </c>
      <c r="J67" s="61">
        <f>E62</f>
        <v>6.4351851851851856E-5</v>
      </c>
      <c r="K67" s="62" t="str">
        <f t="shared" si="7"/>
        <v>No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 s="9"/>
      <c r="B68" s="8"/>
      <c r="C68" s="8"/>
      <c r="D68" s="8"/>
      <c r="E68" s="8"/>
      <c r="F68" s="44"/>
      <c r="G68" s="73" t="s">
        <v>325</v>
      </c>
      <c r="H68" s="74" t="str">
        <f>VLOOKUP(F62,F2:$I58,3,FALSE)</f>
        <v>Jar squad</v>
      </c>
      <c r="I68" s="74" t="str">
        <f>VLOOKUP(F62,F2:$I58,4,FALSE)</f>
        <v>DEER VALLEY HIGH SCHOOL</v>
      </c>
      <c r="J68" s="75">
        <f>F62</f>
        <v>4.2824074074074075E-4</v>
      </c>
      <c r="K68" s="76" t="str">
        <f t="shared" si="7"/>
        <v>No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9"/>
      <c r="B69" s="8"/>
      <c r="C69" s="8"/>
      <c r="D69" s="8"/>
      <c r="E69" s="8"/>
      <c r="F69" s="44"/>
      <c r="G69" s="69" t="s">
        <v>326</v>
      </c>
      <c r="H69" s="70" t="str">
        <f>VLOOKUP(G62,G2:$I58,2,FALSE)</f>
        <v>Rowdy</v>
      </c>
      <c r="I69" s="70" t="str">
        <f>VLOOKUP(G62,G2:$I58,3,FALSE)</f>
        <v>CHAPARRAL HIGH SCHOOL</v>
      </c>
      <c r="J69" s="71">
        <f>G62</f>
        <v>2.8334490740740742E-3</v>
      </c>
      <c r="K69" s="72" t="str">
        <f t="shared" si="7"/>
        <v>No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 s="9"/>
      <c r="B70" s="8"/>
      <c r="C70" s="8"/>
      <c r="D70" s="8"/>
      <c r="E70" s="8"/>
      <c r="F70" s="44"/>
      <c r="G70" s="68" t="s">
        <v>329</v>
      </c>
      <c r="H70" s="63"/>
      <c r="I70" s="63"/>
      <c r="J70" s="63"/>
      <c r="K70" s="6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>
      <c r="A71" s="9"/>
      <c r="B71" s="8"/>
      <c r="C71" s="8"/>
      <c r="D71" s="8"/>
      <c r="E71" s="8"/>
      <c r="F71" s="44"/>
      <c r="G71" s="51" t="s">
        <v>318</v>
      </c>
      <c r="H71" s="52" t="str">
        <f>VLOOKUP(B63,B2:$I58,7,FALSE)</f>
        <v>Morgan's Long Haired Beauties</v>
      </c>
      <c r="I71" s="52" t="str">
        <f>VLOOKUP(B63,B2:$I58,8,FALSE)</f>
        <v>PARADISE VALLEY HIGH SCHOOL</v>
      </c>
      <c r="J71" s="53">
        <f>B63</f>
        <v>5.5150462962962965E-4</v>
      </c>
      <c r="K71" s="54" t="str">
        <f>IF(J71=J77,"Yes","No")</f>
        <v>No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A72" s="9"/>
      <c r="B72" s="8"/>
      <c r="C72" s="8"/>
      <c r="D72" s="8"/>
      <c r="E72" s="8"/>
      <c r="F72" s="44"/>
      <c r="G72" s="41" t="s">
        <v>322</v>
      </c>
      <c r="H72" s="39" t="str">
        <f>VLOOKUP(C63,C2:$I58,6,FALSE)</f>
        <v>Howdy</v>
      </c>
      <c r="I72" s="39" t="str">
        <f>VLOOKUP(C63,C2:$I58,7,FALSE)</f>
        <v>CHAPARRAL HIGH SCHOOL</v>
      </c>
      <c r="J72" s="40">
        <f>C63</f>
        <v>9.3750000000000007E-4</v>
      </c>
      <c r="K72" s="42" t="str">
        <f t="shared" ref="K72:K75" si="8">IF(J72=J78,"Yes","No")</f>
        <v>No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>
      <c r="A73" s="9"/>
      <c r="B73" s="8"/>
      <c r="C73" s="8"/>
      <c r="D73" s="8"/>
      <c r="E73" s="8"/>
      <c r="F73" s="44"/>
      <c r="G73" s="55" t="s">
        <v>323</v>
      </c>
      <c r="H73" s="56" t="str">
        <f>VLOOKUP(D63,D2:$I58,5,FALSE)</f>
        <v>#1</v>
      </c>
      <c r="I73" s="56" t="str">
        <f>VLOOKUP(D63,D2:$I58,6,FALSE)</f>
        <v>American Leadership Academy QCHS</v>
      </c>
      <c r="J73" s="57">
        <f>D63</f>
        <v>5.6712962962962956E-4</v>
      </c>
      <c r="K73" s="58" t="str">
        <f t="shared" si="8"/>
        <v>Yes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>
      <c r="A74" s="9"/>
      <c r="B74" s="8"/>
      <c r="C74" s="8"/>
      <c r="D74" s="8"/>
      <c r="E74" s="8"/>
      <c r="F74" s="44"/>
      <c r="G74" s="59" t="s">
        <v>324</v>
      </c>
      <c r="H74" s="60" t="str">
        <f>VLOOKUP(E63,E2:$I58,4,FALSE)</f>
        <v>Jar squad</v>
      </c>
      <c r="I74" s="60" t="str">
        <f>VLOOKUP(E63,E2:$I58,5,FALSE)</f>
        <v>DEER VALLEY HIGH SCHOOL</v>
      </c>
      <c r="J74" s="61">
        <f>E63</f>
        <v>8.240740740740741E-5</v>
      </c>
      <c r="K74" s="62" t="str">
        <f t="shared" si="8"/>
        <v>No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9"/>
      <c r="B75" s="8"/>
      <c r="C75" s="8"/>
      <c r="D75" s="8"/>
      <c r="E75" s="8"/>
      <c r="F75" s="44"/>
      <c r="G75" s="73" t="s">
        <v>325</v>
      </c>
      <c r="H75" s="74" t="str">
        <f>VLOOKUP(F63,F2:$I58,3,FALSE)</f>
        <v>SubPar</v>
      </c>
      <c r="I75" s="74" t="str">
        <f>VLOOKUP(F63,F2:$I58,4,FALSE)</f>
        <v>IRONWOOD RIDGE HIGH SCHOOL</v>
      </c>
      <c r="J75" s="75">
        <f>F63</f>
        <v>4.5833333333333338E-4</v>
      </c>
      <c r="K75" s="76" t="str">
        <f t="shared" si="8"/>
        <v>No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 s="9"/>
      <c r="B76" s="8"/>
      <c r="C76" s="8"/>
      <c r="D76" s="8"/>
      <c r="E76" s="8"/>
      <c r="F76" s="44"/>
      <c r="G76" s="68" t="s">
        <v>330</v>
      </c>
      <c r="H76" s="63"/>
      <c r="I76" s="63"/>
      <c r="J76" s="63"/>
      <c r="K76" s="6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9"/>
      <c r="B77" s="8"/>
      <c r="C77" s="8"/>
      <c r="D77" s="8"/>
      <c r="E77" s="8"/>
      <c r="F77" s="44"/>
      <c r="G77" s="51" t="s">
        <v>318</v>
      </c>
      <c r="H77" s="52" t="str">
        <f>VLOOKUP(B64,B2:$I58,7,FALSE)</f>
        <v>Rebels without Applesauce</v>
      </c>
      <c r="I77" s="52" t="str">
        <f>VLOOKUP(B64,B2:$I58,8,FALSE)</f>
        <v>IRONWOOD RIDGE HIGH SCHOOL</v>
      </c>
      <c r="J77" s="53">
        <f>B64</f>
        <v>9.6504629629629631E-4</v>
      </c>
      <c r="K77" s="54" t="str">
        <f>IF(B$64=B$65,"Yes","No")</f>
        <v>No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9"/>
      <c r="B78" s="8"/>
      <c r="C78" s="8"/>
      <c r="D78" s="8"/>
      <c r="E78" s="8"/>
      <c r="F78" s="44"/>
      <c r="G78" s="41" t="s">
        <v>322</v>
      </c>
      <c r="H78" s="39" t="str">
        <f>VLOOKUP(C64,C2:$I58,6,FALSE)</f>
        <v>Morgan's Long Haired Beauties</v>
      </c>
      <c r="I78" s="39" t="str">
        <f>VLOOKUP(C64,C2:$I58,7,FALSE)</f>
        <v>PARADISE VALLEY HIGH SCHOOL</v>
      </c>
      <c r="J78" s="40">
        <f>C64</f>
        <v>9.8379629629629642E-4</v>
      </c>
      <c r="K78" s="42" t="str">
        <f>IF(C$64=C$65,"Yes","No")</f>
        <v>No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9"/>
      <c r="B79" s="8"/>
      <c r="C79" s="8"/>
      <c r="D79" s="8"/>
      <c r="E79" s="8"/>
      <c r="F79" s="44"/>
      <c r="G79" s="55" t="s">
        <v>323</v>
      </c>
      <c r="H79" s="56" t="str">
        <f>VLOOKUP(D64,D2:$I58,5,FALSE)</f>
        <v>#1</v>
      </c>
      <c r="I79" s="56" t="str">
        <f>VLOOKUP(D64,D2:$I58,6,FALSE)</f>
        <v>American Leadership Academy QCHS</v>
      </c>
      <c r="J79" s="57">
        <f>D64</f>
        <v>5.6712962962962956E-4</v>
      </c>
      <c r="K79" s="58" t="str">
        <f>IF(D$64=D$65,"Yes","No")</f>
        <v>Yes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9"/>
      <c r="B80" s="8"/>
      <c r="C80" s="8"/>
      <c r="D80" s="8"/>
      <c r="E80" s="8"/>
      <c r="F80" s="44"/>
      <c r="G80" s="59" t="s">
        <v>324</v>
      </c>
      <c r="H80" s="60" t="str">
        <f>VLOOKUP(E64,E2:$I58,4,FALSE)</f>
        <v>Safe Sets</v>
      </c>
      <c r="I80" s="60" t="str">
        <f>VLOOKUP(E64,E2:$I58,5,FALSE)</f>
        <v>QUEEN CREEK HIGH SCHOOL</v>
      </c>
      <c r="J80" s="61">
        <f>E64</f>
        <v>8.3217592592592591E-5</v>
      </c>
      <c r="K80" s="62" t="str">
        <f>IF(E$64=E$65,"Yes","No")</f>
        <v>No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thickBot="1">
      <c r="A81" s="9"/>
      <c r="B81" s="8"/>
      <c r="C81" s="8"/>
      <c r="D81" s="8"/>
      <c r="E81" s="8"/>
      <c r="F81" s="44"/>
      <c r="G81" s="77" t="s">
        <v>325</v>
      </c>
      <c r="H81" s="78" t="str">
        <f>VLOOKUP(F64,F2:$I58,3,FALSE)</f>
        <v>Drill Life</v>
      </c>
      <c r="I81" s="78" t="str">
        <f>VLOOKUP(F64,F2:$I58,4,FALSE)</f>
        <v>Perry High School</v>
      </c>
      <c r="J81" s="79">
        <f>F64</f>
        <v>5.2256944444444443E-4</v>
      </c>
      <c r="K81" s="80" t="str">
        <f>IF(F$64=F$65,"Yes","No")</f>
        <v>No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>
      <c r="A82" s="9"/>
      <c r="B82" s="8"/>
      <c r="C82" s="8"/>
      <c r="D82" s="8"/>
      <c r="E82" s="8"/>
      <c r="F82" s="44"/>
      <c r="G82" s="4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>
      <c r="A83" s="9"/>
      <c r="B83" s="8"/>
      <c r="C83" s="8"/>
      <c r="D83" s="8"/>
      <c r="E83" s="8"/>
      <c r="F83" s="43"/>
      <c r="G83" s="38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>
      <c r="A84" s="9"/>
      <c r="B84" s="8"/>
      <c r="C84" s="8"/>
      <c r="D84" s="8"/>
      <c r="E84" s="8"/>
      <c r="F84" s="7"/>
      <c r="G84" s="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 s="9"/>
      <c r="B85" s="8"/>
      <c r="C85" s="8"/>
      <c r="D85" s="8"/>
      <c r="E85" s="8"/>
      <c r="F85" s="7"/>
      <c r="G85" s="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>
      <c r="A86" s="9"/>
      <c r="B86" s="8"/>
      <c r="C86" s="8"/>
      <c r="D86" s="8"/>
      <c r="E86" s="8"/>
      <c r="F86" s="7"/>
      <c r="G86" s="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>
      <c r="A87" s="9"/>
      <c r="B87" s="8"/>
      <c r="C87" s="8"/>
      <c r="D87" s="8"/>
      <c r="E87" s="8"/>
      <c r="F87" s="7"/>
      <c r="G87" s="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>
      <c r="A88" s="9"/>
      <c r="B88" s="8"/>
      <c r="C88" s="8"/>
      <c r="D88" s="8"/>
      <c r="E88" s="8"/>
      <c r="F88" s="7"/>
      <c r="G88" s="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A89" s="9"/>
      <c r="B89" s="8"/>
      <c r="C89" s="8"/>
      <c r="D89" s="8"/>
      <c r="E89" s="8"/>
      <c r="F89" s="7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>
      <c r="A90" s="9"/>
      <c r="B90" s="8"/>
      <c r="C90" s="8"/>
      <c r="D90" s="8"/>
      <c r="E90" s="8"/>
      <c r="F90" s="7"/>
      <c r="G90" s="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>
      <c r="A91" s="9"/>
      <c r="B91" s="8"/>
      <c r="C91" s="8"/>
      <c r="D91" s="8"/>
      <c r="E91" s="8"/>
      <c r="F91" s="7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 s="9"/>
      <c r="B92" s="8"/>
      <c r="C92" s="8"/>
      <c r="D92" s="8"/>
      <c r="E92" s="8"/>
      <c r="F92" s="7"/>
      <c r="G92" s="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9"/>
      <c r="B93" s="8"/>
      <c r="C93" s="8"/>
      <c r="D93" s="8"/>
      <c r="E93" s="8"/>
      <c r="F93" s="7"/>
      <c r="G93" s="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>
      <c r="A94" s="9"/>
      <c r="B94" s="8"/>
      <c r="C94" s="8"/>
      <c r="D94" s="8"/>
      <c r="E94" s="8"/>
      <c r="F94" s="7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 s="9"/>
      <c r="B95" s="8"/>
      <c r="C95" s="8"/>
      <c r="D95" s="8"/>
      <c r="E95" s="8"/>
      <c r="F95" s="7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>
      <c r="A96" s="9"/>
      <c r="B96" s="8"/>
      <c r="C96" s="8"/>
      <c r="D96" s="8"/>
      <c r="E96" s="8"/>
      <c r="F96" s="7"/>
      <c r="G96" s="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>
      <c r="A97" s="9"/>
      <c r="B97" s="8"/>
      <c r="C97" s="8"/>
      <c r="D97" s="8"/>
      <c r="E97" s="8"/>
      <c r="F97" s="7"/>
      <c r="G97" s="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>
      <c r="A98" s="9"/>
      <c r="B98" s="8"/>
      <c r="C98" s="8"/>
      <c r="D98" s="8"/>
      <c r="E98" s="8"/>
      <c r="F98" s="7"/>
      <c r="G98" s="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>
      <c r="A99" s="9"/>
      <c r="B99" s="8"/>
      <c r="C99" s="8"/>
      <c r="D99" s="8"/>
      <c r="E99" s="8"/>
      <c r="F99" s="7"/>
      <c r="G99" s="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>
      <c r="A100" s="9"/>
      <c r="B100" s="8"/>
      <c r="C100" s="8"/>
      <c r="D100" s="8"/>
      <c r="E100" s="8"/>
      <c r="F100" s="7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>
      <c r="A101" s="9"/>
      <c r="B101" s="8"/>
      <c r="C101" s="8"/>
      <c r="D101" s="8"/>
      <c r="E101" s="8"/>
      <c r="F101" s="7"/>
      <c r="G101" s="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>
      <c r="A102" s="9"/>
      <c r="B102" s="8"/>
      <c r="C102" s="8"/>
      <c r="D102" s="8"/>
      <c r="E102" s="8"/>
      <c r="F102" s="7"/>
      <c r="G102" s="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>
      <c r="A103" s="9"/>
      <c r="B103" s="8"/>
      <c r="C103" s="8"/>
      <c r="D103" s="8"/>
      <c r="E103" s="8"/>
      <c r="F103" s="7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>
      <c r="A104" s="9"/>
      <c r="B104" s="8"/>
      <c r="C104" s="8"/>
      <c r="D104" s="8"/>
      <c r="E104" s="8"/>
      <c r="F104" s="7"/>
      <c r="G104" s="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>
      <c r="A105" s="9"/>
      <c r="B105" s="8"/>
      <c r="C105" s="8"/>
      <c r="D105" s="8"/>
      <c r="E105" s="8"/>
      <c r="F105" s="7"/>
      <c r="G105" s="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>
      <c r="A106" s="9"/>
      <c r="B106" s="8"/>
      <c r="C106" s="8"/>
      <c r="D106" s="8"/>
      <c r="E106" s="8"/>
      <c r="F106" s="7"/>
      <c r="G106" s="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>
      <c r="A107" s="9"/>
      <c r="B107" s="8"/>
      <c r="C107" s="8"/>
      <c r="D107" s="8"/>
      <c r="E107" s="8"/>
      <c r="F107" s="7"/>
      <c r="G107" s="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>
      <c r="A108" s="9"/>
      <c r="B108" s="8"/>
      <c r="C108" s="8"/>
      <c r="D108" s="8"/>
      <c r="E108" s="8"/>
      <c r="F108" s="7"/>
      <c r="G108" s="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9"/>
      <c r="B109" s="8"/>
      <c r="C109" s="8"/>
      <c r="D109" s="8"/>
      <c r="E109" s="8"/>
      <c r="F109" s="7"/>
      <c r="G109" s="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s="9"/>
      <c r="B110" s="8"/>
      <c r="C110" s="8"/>
      <c r="D110" s="8"/>
      <c r="E110" s="8"/>
      <c r="F110" s="7"/>
      <c r="G110" s="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9"/>
      <c r="B111" s="8"/>
      <c r="C111" s="8"/>
      <c r="D111" s="8"/>
      <c r="E111" s="8"/>
      <c r="F111" s="7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>
      <c r="A112" s="9"/>
      <c r="B112" s="8"/>
      <c r="C112" s="8"/>
      <c r="D112" s="8"/>
      <c r="E112" s="8"/>
      <c r="F112" s="7"/>
      <c r="G112" s="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>
      <c r="A113" s="9"/>
      <c r="B113" s="8"/>
      <c r="C113" s="8"/>
      <c r="D113" s="8"/>
      <c r="E113" s="8"/>
      <c r="F113" s="7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>
      <c r="A114" s="9"/>
      <c r="B114" s="8"/>
      <c r="C114" s="8"/>
      <c r="D114" s="8"/>
      <c r="E114" s="8"/>
      <c r="F114" s="7"/>
      <c r="G114" s="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>
      <c r="A115" s="9"/>
      <c r="B115" s="8"/>
      <c r="C115" s="8"/>
      <c r="D115" s="8"/>
      <c r="E115" s="8"/>
      <c r="F115" s="7"/>
      <c r="G115" s="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>
      <c r="A116" s="9"/>
      <c r="B116" s="8"/>
      <c r="C116" s="8"/>
      <c r="D116" s="8"/>
      <c r="E116" s="8"/>
      <c r="F116" s="7"/>
      <c r="G116" s="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>
      <c r="A117" s="9"/>
      <c r="B117" s="8"/>
      <c r="C117" s="8"/>
      <c r="D117" s="8"/>
      <c r="E117" s="8"/>
      <c r="F117" s="7"/>
      <c r="G117" s="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>
      <c r="A118" s="9"/>
      <c r="B118" s="8"/>
      <c r="C118" s="8"/>
      <c r="D118" s="8"/>
      <c r="E118" s="8"/>
      <c r="F118" s="7"/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>
      <c r="A119" s="9"/>
      <c r="B119" s="8"/>
      <c r="C119" s="8"/>
      <c r="D119" s="8"/>
      <c r="E119" s="8"/>
      <c r="F119" s="7"/>
      <c r="G119" s="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>
      <c r="A120" s="9"/>
      <c r="B120" s="8"/>
      <c r="C120" s="8"/>
      <c r="D120" s="8"/>
      <c r="E120" s="8"/>
      <c r="F120" s="7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>
      <c r="A121" s="9"/>
      <c r="B121" s="8"/>
      <c r="C121" s="8"/>
      <c r="D121" s="8"/>
      <c r="E121" s="8"/>
      <c r="F121" s="7"/>
      <c r="G121" s="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>
      <c r="A122" s="9"/>
      <c r="B122" s="8"/>
      <c r="C122" s="8"/>
      <c r="D122" s="8"/>
      <c r="E122" s="8"/>
      <c r="F122" s="7"/>
      <c r="G122" s="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>
      <c r="A123" s="9"/>
      <c r="B123" s="8"/>
      <c r="C123" s="8"/>
      <c r="D123" s="8"/>
      <c r="E123" s="8"/>
      <c r="F123" s="7"/>
      <c r="G123" s="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>
      <c r="A124" s="9"/>
      <c r="B124" s="8"/>
      <c r="C124" s="8"/>
      <c r="D124" s="8"/>
      <c r="E124" s="8"/>
      <c r="F124" s="7"/>
      <c r="G124" s="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>
      <c r="A125" s="9"/>
      <c r="B125" s="8"/>
      <c r="C125" s="8"/>
      <c r="D125" s="8"/>
      <c r="E125" s="8"/>
      <c r="F125" s="7"/>
      <c r="G125" s="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>
      <c r="A126" s="9"/>
      <c r="B126" s="8"/>
      <c r="C126" s="8"/>
      <c r="D126" s="8"/>
      <c r="E126" s="8"/>
      <c r="F126" s="7"/>
      <c r="G126" s="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>
      <c r="A127" s="9"/>
      <c r="B127" s="8"/>
      <c r="C127" s="8"/>
      <c r="D127" s="8"/>
      <c r="E127" s="8"/>
      <c r="F127" s="7"/>
      <c r="G127" s="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>
      <c r="A128" s="9"/>
      <c r="B128" s="8"/>
      <c r="C128" s="8"/>
      <c r="D128" s="8"/>
      <c r="E128" s="8"/>
      <c r="F128" s="7"/>
      <c r="G128" s="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>
      <c r="A129" s="9"/>
      <c r="B129" s="8"/>
      <c r="C129" s="8"/>
      <c r="D129" s="8"/>
      <c r="E129" s="8"/>
      <c r="F129" s="7"/>
      <c r="G129" s="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>
      <c r="A130" s="9"/>
      <c r="B130" s="8"/>
      <c r="C130" s="8"/>
      <c r="D130" s="8"/>
      <c r="E130" s="8"/>
      <c r="F130" s="7"/>
      <c r="G130" s="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>
      <c r="A131" s="9"/>
      <c r="B131" s="8"/>
      <c r="C131" s="8"/>
      <c r="D131" s="8"/>
      <c r="E131" s="8"/>
      <c r="F131" s="7"/>
      <c r="G131" s="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>
      <c r="A132" s="9"/>
      <c r="B132" s="8"/>
      <c r="C132" s="8"/>
      <c r="D132" s="8"/>
      <c r="E132" s="8"/>
      <c r="F132" s="7"/>
      <c r="G132" s="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>
      <c r="A133" s="9"/>
      <c r="B133" s="8"/>
      <c r="C133" s="8"/>
      <c r="D133" s="8"/>
      <c r="E133" s="8"/>
      <c r="F133" s="7"/>
      <c r="G133" s="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>
      <c r="A134" s="9"/>
      <c r="B134" s="8"/>
      <c r="C134" s="8"/>
      <c r="D134" s="8"/>
      <c r="E134" s="8"/>
      <c r="F134" s="7"/>
      <c r="G134" s="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>
      <c r="A135" s="9"/>
      <c r="B135" s="8"/>
      <c r="C135" s="8"/>
      <c r="D135" s="8"/>
      <c r="E135" s="8"/>
      <c r="F135" s="7"/>
      <c r="G135" s="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>
      <c r="A136" s="9"/>
      <c r="B136" s="8"/>
      <c r="C136" s="8"/>
      <c r="D136" s="8"/>
      <c r="E136" s="8"/>
      <c r="F136" s="7"/>
      <c r="G136" s="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>
      <c r="A137" s="9"/>
      <c r="B137" s="8"/>
      <c r="C137" s="8"/>
      <c r="D137" s="8"/>
      <c r="E137" s="8"/>
      <c r="F137" s="7"/>
      <c r="G137" s="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>
      <c r="A138" s="9"/>
      <c r="B138" s="8"/>
      <c r="C138" s="8"/>
      <c r="D138" s="8"/>
      <c r="E138" s="8"/>
      <c r="F138" s="7"/>
      <c r="G138" s="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>
      <c r="A139" s="9"/>
      <c r="B139" s="8"/>
      <c r="C139" s="8"/>
      <c r="D139" s="8"/>
      <c r="E139" s="8"/>
      <c r="F139" s="7"/>
      <c r="G139" s="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>
      <c r="A140" s="9"/>
      <c r="B140" s="8"/>
      <c r="C140" s="8"/>
      <c r="D140" s="8"/>
      <c r="E140" s="8"/>
      <c r="F140" s="7"/>
      <c r="G140" s="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>
      <c r="A141" s="9"/>
      <c r="B141" s="8"/>
      <c r="C141" s="8"/>
      <c r="D141" s="8"/>
      <c r="E141" s="8"/>
      <c r="F141" s="7"/>
      <c r="G141" s="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>
      <c r="A142" s="9"/>
      <c r="B142" s="8"/>
      <c r="C142" s="8"/>
      <c r="D142" s="8"/>
      <c r="E142" s="8"/>
      <c r="F142" s="7"/>
      <c r="G142" s="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>
      <c r="A143" s="9"/>
      <c r="B143" s="8"/>
      <c r="C143" s="8"/>
      <c r="D143" s="8"/>
      <c r="E143" s="8"/>
      <c r="F143" s="7"/>
      <c r="G143" s="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>
      <c r="A144" s="9"/>
      <c r="B144" s="8"/>
      <c r="C144" s="8"/>
      <c r="D144" s="8"/>
      <c r="E144" s="8"/>
      <c r="F144" s="7"/>
      <c r="G144" s="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>
      <c r="A145" s="9"/>
      <c r="B145" s="8"/>
      <c r="C145" s="8"/>
      <c r="D145" s="8"/>
      <c r="E145" s="8"/>
      <c r="F145" s="7"/>
      <c r="G145" s="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>
      <c r="A146" s="9"/>
      <c r="B146" s="8"/>
      <c r="C146" s="8"/>
      <c r="D146" s="8"/>
      <c r="E146" s="8"/>
      <c r="F146" s="7"/>
      <c r="G146" s="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>
      <c r="A147" s="9"/>
      <c r="B147" s="8"/>
      <c r="C147" s="8"/>
      <c r="D147" s="8"/>
      <c r="E147" s="8"/>
      <c r="F147" s="7"/>
      <c r="G147" s="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>
      <c r="A148" s="9"/>
      <c r="B148" s="8"/>
      <c r="C148" s="8"/>
      <c r="D148" s="8"/>
      <c r="E148" s="8"/>
      <c r="F148" s="7"/>
      <c r="G148" s="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>
      <c r="A149" s="9"/>
      <c r="B149" s="8"/>
      <c r="C149" s="8"/>
      <c r="D149" s="8"/>
      <c r="E149" s="8"/>
      <c r="F149" s="7"/>
      <c r="G149" s="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>
      <c r="A150" s="9"/>
      <c r="B150" s="8"/>
      <c r="C150" s="8"/>
      <c r="D150" s="8"/>
      <c r="E150" s="8"/>
      <c r="F150" s="7"/>
      <c r="G150" s="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>
      <c r="A151" s="9"/>
      <c r="B151" s="8"/>
      <c r="C151" s="8"/>
      <c r="D151" s="8"/>
      <c r="E151" s="8"/>
      <c r="F151" s="7"/>
      <c r="G151" s="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>
      <c r="A152" s="9"/>
      <c r="B152" s="8"/>
      <c r="C152" s="8"/>
      <c r="D152" s="8"/>
      <c r="E152" s="8"/>
      <c r="F152" s="7"/>
      <c r="G152" s="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>
      <c r="A153" s="9"/>
      <c r="B153" s="8"/>
      <c r="C153" s="8"/>
      <c r="D153" s="8"/>
      <c r="E153" s="8"/>
      <c r="F153" s="7"/>
      <c r="G153" s="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>
      <c r="A154" s="9"/>
      <c r="B154" s="8"/>
      <c r="C154" s="8"/>
      <c r="D154" s="8"/>
      <c r="E154" s="8"/>
      <c r="F154" s="7"/>
      <c r="G154" s="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>
      <c r="A155" s="9"/>
      <c r="B155" s="8"/>
      <c r="C155" s="8"/>
      <c r="D155" s="8"/>
      <c r="E155" s="8"/>
      <c r="F155" s="7"/>
      <c r="G155" s="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>
      <c r="A156" s="9"/>
      <c r="B156" s="8"/>
      <c r="C156" s="8"/>
      <c r="D156" s="8"/>
      <c r="E156" s="8"/>
      <c r="F156" s="7"/>
      <c r="G156" s="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>
      <c r="A157" s="9"/>
      <c r="B157" s="8"/>
      <c r="C157" s="8"/>
      <c r="D157" s="8"/>
      <c r="E157" s="8"/>
      <c r="F157" s="7"/>
      <c r="G157" s="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>
      <c r="A158" s="9"/>
      <c r="B158" s="8"/>
      <c r="C158" s="8"/>
      <c r="D158" s="8"/>
      <c r="E158" s="8"/>
      <c r="F158" s="7"/>
      <c r="G158" s="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>
      <c r="A159" s="9"/>
      <c r="B159" s="8"/>
      <c r="C159" s="8"/>
      <c r="D159" s="8"/>
      <c r="E159" s="8"/>
      <c r="F159" s="7"/>
      <c r="G159" s="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>
      <c r="A160" s="9"/>
      <c r="B160" s="8"/>
      <c r="C160" s="8"/>
      <c r="D160" s="8"/>
      <c r="E160" s="8"/>
      <c r="F160" s="7"/>
      <c r="G160" s="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>
      <c r="A161" s="9"/>
      <c r="B161" s="8"/>
      <c r="C161" s="8"/>
      <c r="D161" s="8"/>
      <c r="E161" s="8"/>
      <c r="F161" s="7"/>
      <c r="G161" s="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>
      <c r="A162" s="9"/>
      <c r="B162" s="8"/>
      <c r="C162" s="8"/>
      <c r="D162" s="8"/>
      <c r="E162" s="8"/>
      <c r="F162" s="7"/>
      <c r="G162" s="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>
      <c r="A163" s="9"/>
      <c r="B163" s="8"/>
      <c r="C163" s="8"/>
      <c r="D163" s="8"/>
      <c r="E163" s="8"/>
      <c r="F163" s="7"/>
      <c r="G163" s="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>
      <c r="A164" s="9"/>
      <c r="B164" s="8"/>
      <c r="C164" s="8"/>
      <c r="D164" s="8"/>
      <c r="E164" s="8"/>
      <c r="F164" s="7"/>
      <c r="G164" s="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>
      <c r="A165" s="9"/>
      <c r="B165" s="8"/>
      <c r="C165" s="8"/>
      <c r="D165" s="8"/>
      <c r="E165" s="8"/>
      <c r="F165" s="7"/>
      <c r="G165" s="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>
      <c r="A166" s="9"/>
      <c r="B166" s="8"/>
      <c r="C166" s="8"/>
      <c r="D166" s="8"/>
      <c r="E166" s="8"/>
      <c r="F166" s="7"/>
      <c r="G166" s="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>
      <c r="A167" s="9"/>
      <c r="B167" s="8"/>
      <c r="C167" s="8"/>
      <c r="D167" s="8"/>
      <c r="E167" s="8"/>
      <c r="F167" s="7"/>
      <c r="G167" s="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>
      <c r="A168" s="9"/>
      <c r="B168" s="8"/>
      <c r="C168" s="8"/>
      <c r="D168" s="8"/>
      <c r="E168" s="8"/>
      <c r="F168" s="7"/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>
      <c r="A169" s="9"/>
      <c r="B169" s="8"/>
      <c r="C169" s="8"/>
      <c r="D169" s="8"/>
      <c r="E169" s="8"/>
      <c r="F169" s="7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>
      <c r="A170" s="9"/>
      <c r="B170" s="8"/>
      <c r="C170" s="8"/>
      <c r="D170" s="8"/>
      <c r="E170" s="8"/>
      <c r="F170" s="7"/>
      <c r="G170" s="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>
      <c r="A171" s="9"/>
      <c r="B171" s="8"/>
      <c r="C171" s="8"/>
      <c r="D171" s="8"/>
      <c r="E171" s="8"/>
      <c r="F171" s="7"/>
      <c r="G171" s="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>
      <c r="A172" s="9"/>
      <c r="B172" s="8"/>
      <c r="C172" s="8"/>
      <c r="D172" s="8"/>
      <c r="E172" s="8"/>
      <c r="F172" s="7"/>
      <c r="G172" s="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>
      <c r="A173" s="9"/>
      <c r="B173" s="8"/>
      <c r="C173" s="8"/>
      <c r="D173" s="8"/>
      <c r="E173" s="8"/>
      <c r="F173" s="7"/>
      <c r="G173" s="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>
      <c r="A174" s="9"/>
      <c r="B174" s="8"/>
      <c r="C174" s="8"/>
      <c r="D174" s="8"/>
      <c r="E174" s="8"/>
      <c r="F174" s="7"/>
      <c r="G174" s="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>
      <c r="A175" s="9"/>
      <c r="B175" s="8"/>
      <c r="C175" s="8"/>
      <c r="D175" s="8"/>
      <c r="E175" s="8"/>
      <c r="F175" s="7"/>
      <c r="G175" s="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>
      <c r="A176" s="9"/>
      <c r="B176" s="8"/>
      <c r="C176" s="8"/>
      <c r="D176" s="8"/>
      <c r="E176" s="8"/>
      <c r="F176" s="7"/>
      <c r="G176" s="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>
      <c r="A177" s="9"/>
      <c r="B177" s="8"/>
      <c r="C177" s="8"/>
      <c r="D177" s="8"/>
      <c r="E177" s="8"/>
      <c r="F177" s="7"/>
      <c r="G177" s="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>
      <c r="A178" s="9"/>
      <c r="B178" s="8"/>
      <c r="C178" s="8"/>
      <c r="D178" s="8"/>
      <c r="E178" s="8"/>
      <c r="F178" s="7"/>
      <c r="G178" s="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>
      <c r="A179" s="9"/>
      <c r="B179" s="8"/>
      <c r="C179" s="8"/>
      <c r="D179" s="8"/>
      <c r="E179" s="8"/>
      <c r="F179" s="7"/>
      <c r="G179" s="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>
      <c r="A180" s="9"/>
      <c r="B180" s="8"/>
      <c r="C180" s="8"/>
      <c r="D180" s="8"/>
      <c r="E180" s="8"/>
      <c r="F180" s="7"/>
      <c r="G180" s="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>
      <c r="A181" s="9"/>
      <c r="B181" s="8"/>
      <c r="C181" s="8"/>
      <c r="D181" s="8"/>
      <c r="E181" s="8"/>
      <c r="F181" s="7"/>
      <c r="G181" s="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>
      <c r="A182" s="9"/>
      <c r="B182" s="8"/>
      <c r="C182" s="8"/>
      <c r="D182" s="8"/>
      <c r="E182" s="8"/>
      <c r="F182" s="7"/>
      <c r="G182" s="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>
      <c r="A183" s="9"/>
      <c r="B183" s="8"/>
      <c r="C183" s="8"/>
      <c r="D183" s="8"/>
      <c r="E183" s="8"/>
      <c r="F183" s="7"/>
      <c r="G183" s="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>
      <c r="A184" s="9"/>
      <c r="B184" s="8"/>
      <c r="C184" s="8"/>
      <c r="D184" s="8"/>
      <c r="E184" s="8"/>
      <c r="F184" s="7"/>
      <c r="G184" s="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>
      <c r="A185" s="9"/>
      <c r="B185" s="8"/>
      <c r="C185" s="8"/>
      <c r="D185" s="8"/>
      <c r="E185" s="8"/>
      <c r="F185" s="7"/>
      <c r="G185" s="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>
      <c r="A186" s="9"/>
      <c r="B186" s="8"/>
      <c r="C186" s="8"/>
      <c r="D186" s="8"/>
      <c r="E186" s="8"/>
      <c r="F186" s="7"/>
      <c r="G186" s="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>
      <c r="A187" s="9"/>
      <c r="B187" s="8"/>
      <c r="C187" s="8"/>
      <c r="D187" s="8"/>
      <c r="E187" s="8"/>
      <c r="F187" s="7"/>
      <c r="G187" s="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>
      <c r="A188" s="9"/>
      <c r="B188" s="8"/>
      <c r="C188" s="8"/>
      <c r="D188" s="8"/>
      <c r="E188" s="8"/>
      <c r="F188" s="7"/>
      <c r="G188" s="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>
      <c r="A189" s="9"/>
      <c r="B189" s="8"/>
      <c r="C189" s="8"/>
      <c r="D189" s="8"/>
      <c r="E189" s="8"/>
      <c r="F189" s="7"/>
      <c r="G189" s="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>
      <c r="A190" s="9"/>
      <c r="B190" s="8"/>
      <c r="C190" s="8"/>
      <c r="D190" s="8"/>
      <c r="E190" s="8"/>
      <c r="F190" s="7"/>
      <c r="G190" s="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>
      <c r="A191" s="9"/>
      <c r="B191" s="8"/>
      <c r="C191" s="8"/>
      <c r="D191" s="8"/>
      <c r="E191" s="8"/>
      <c r="F191" s="7"/>
      <c r="G191" s="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>
      <c r="A192" s="9"/>
      <c r="B192" s="8"/>
      <c r="C192" s="8"/>
      <c r="D192" s="8"/>
      <c r="E192" s="8"/>
      <c r="F192" s="7"/>
      <c r="G192" s="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>
      <c r="A193" s="9"/>
      <c r="B193" s="8"/>
      <c r="C193" s="8"/>
      <c r="D193" s="8"/>
      <c r="E193" s="8"/>
      <c r="F193" s="7"/>
      <c r="G193" s="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>
      <c r="A194" s="9"/>
      <c r="B194" s="8"/>
      <c r="C194" s="8"/>
      <c r="D194" s="8"/>
      <c r="E194" s="8"/>
      <c r="F194" s="7"/>
      <c r="G194" s="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>
      <c r="A195" s="9"/>
      <c r="B195" s="8"/>
      <c r="C195" s="8"/>
      <c r="D195" s="8"/>
      <c r="E195" s="8"/>
      <c r="F195" s="7"/>
      <c r="G195" s="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>
      <c r="A196" s="9"/>
      <c r="B196" s="8"/>
      <c r="C196" s="8"/>
      <c r="D196" s="8"/>
      <c r="E196" s="8"/>
      <c r="F196" s="7"/>
      <c r="G196" s="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9"/>
      <c r="B197" s="8"/>
      <c r="C197" s="8"/>
      <c r="D197" s="8"/>
      <c r="E197" s="8"/>
      <c r="F197" s="7"/>
      <c r="G197" s="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>
      <c r="A198" s="9"/>
      <c r="B198" s="8"/>
      <c r="C198" s="8"/>
      <c r="D198" s="8"/>
      <c r="E198" s="8"/>
      <c r="F198" s="7"/>
      <c r="G198" s="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>
      <c r="A199" s="9"/>
      <c r="B199" s="8"/>
      <c r="C199" s="8"/>
      <c r="D199" s="8"/>
      <c r="E199" s="8"/>
      <c r="F199" s="7"/>
      <c r="G199" s="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>
      <c r="A200" s="9"/>
      <c r="B200" s="8"/>
      <c r="C200" s="8"/>
      <c r="D200" s="8"/>
      <c r="E200" s="8"/>
      <c r="F200" s="7"/>
      <c r="G200" s="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>
      <c r="A201" s="9"/>
      <c r="B201" s="8"/>
      <c r="C201" s="8"/>
      <c r="D201" s="8"/>
      <c r="E201" s="8"/>
      <c r="F201" s="7"/>
      <c r="G201" s="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>
      <c r="A202" s="9"/>
      <c r="B202" s="8"/>
      <c r="C202" s="8"/>
      <c r="D202" s="8"/>
      <c r="E202" s="8"/>
      <c r="F202" s="7"/>
      <c r="G202" s="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>
      <c r="A203" s="9"/>
      <c r="B203" s="8"/>
      <c r="C203" s="8"/>
      <c r="D203" s="8"/>
      <c r="E203" s="8"/>
      <c r="F203" s="7"/>
      <c r="G203" s="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>
      <c r="A204" s="9"/>
      <c r="B204" s="8"/>
      <c r="C204" s="8"/>
      <c r="D204" s="8"/>
      <c r="E204" s="8"/>
      <c r="F204" s="7"/>
      <c r="G204" s="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>
      <c r="A205" s="9"/>
      <c r="B205" s="8"/>
      <c r="C205" s="8"/>
      <c r="D205" s="8"/>
      <c r="E205" s="8"/>
      <c r="F205" s="7"/>
      <c r="G205" s="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>
      <c r="A206" s="9"/>
      <c r="B206" s="8"/>
      <c r="C206" s="8"/>
      <c r="D206" s="8"/>
      <c r="E206" s="8"/>
      <c r="F206" s="7"/>
      <c r="G206" s="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>
      <c r="A207" s="9"/>
      <c r="B207" s="8"/>
      <c r="C207" s="8"/>
      <c r="D207" s="8"/>
      <c r="E207" s="8"/>
      <c r="F207" s="7"/>
      <c r="G207" s="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>
      <c r="A208" s="9"/>
      <c r="B208" s="8"/>
      <c r="C208" s="8"/>
      <c r="D208" s="8"/>
      <c r="E208" s="8"/>
      <c r="F208" s="7"/>
      <c r="G208" s="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>
      <c r="A209" s="9"/>
      <c r="B209" s="8"/>
      <c r="C209" s="8"/>
      <c r="D209" s="8"/>
      <c r="E209" s="8"/>
      <c r="F209" s="7"/>
      <c r="G209" s="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>
      <c r="A210" s="9"/>
      <c r="B210" s="8"/>
      <c r="C210" s="8"/>
      <c r="D210" s="8"/>
      <c r="E210" s="8"/>
      <c r="F210" s="7"/>
      <c r="G210" s="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>
      <c r="A211" s="9"/>
      <c r="B211" s="8"/>
      <c r="C211" s="8"/>
      <c r="D211" s="8"/>
      <c r="E211" s="8"/>
      <c r="F211" s="7"/>
      <c r="G211" s="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>
      <c r="A212" s="9"/>
      <c r="B212" s="8"/>
      <c r="C212" s="8"/>
      <c r="D212" s="8"/>
      <c r="E212" s="8"/>
      <c r="F212" s="7"/>
      <c r="G212" s="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>
      <c r="A213" s="9"/>
      <c r="B213" s="8"/>
      <c r="C213" s="8"/>
      <c r="D213" s="8"/>
      <c r="E213" s="8"/>
      <c r="F213" s="7"/>
      <c r="G213" s="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>
      <c r="A214" s="9"/>
      <c r="B214" s="8"/>
      <c r="C214" s="8"/>
      <c r="D214" s="8"/>
      <c r="E214" s="8"/>
      <c r="F214" s="7"/>
      <c r="G214" s="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>
      <c r="A215" s="9"/>
      <c r="B215" s="8"/>
      <c r="C215" s="8"/>
      <c r="D215" s="8"/>
      <c r="E215" s="8"/>
      <c r="F215" s="7"/>
      <c r="G215" s="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>
      <c r="A216" s="9"/>
      <c r="B216" s="8"/>
      <c r="C216" s="8"/>
      <c r="D216" s="8"/>
      <c r="E216" s="8"/>
      <c r="F216" s="7"/>
      <c r="G216" s="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>
      <c r="A217" s="9"/>
      <c r="B217" s="8"/>
      <c r="C217" s="8"/>
      <c r="D217" s="8"/>
      <c r="E217" s="8"/>
      <c r="F217" s="7"/>
      <c r="G217" s="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>
      <c r="A218" s="9"/>
      <c r="B218" s="8"/>
      <c r="C218" s="8"/>
      <c r="D218" s="8"/>
      <c r="E218" s="8"/>
      <c r="F218" s="7"/>
      <c r="G218" s="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>
      <c r="A219" s="9"/>
      <c r="B219" s="8"/>
      <c r="C219" s="8"/>
      <c r="D219" s="8"/>
      <c r="E219" s="8"/>
      <c r="F219" s="7"/>
      <c r="G219" s="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>
      <c r="A220" s="9"/>
      <c r="B220" s="8"/>
      <c r="C220" s="8"/>
      <c r="D220" s="8"/>
      <c r="E220" s="8"/>
      <c r="F220" s="7"/>
      <c r="G220" s="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>
      <c r="A221" s="9"/>
      <c r="B221" s="8"/>
      <c r="C221" s="8"/>
      <c r="D221" s="8"/>
      <c r="E221" s="8"/>
      <c r="F221" s="7"/>
      <c r="G221" s="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>
      <c r="A222" s="9"/>
      <c r="B222" s="8"/>
      <c r="C222" s="8"/>
      <c r="D222" s="8"/>
      <c r="E222" s="8"/>
      <c r="F222" s="7"/>
      <c r="G222" s="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>
      <c r="A223" s="9"/>
      <c r="B223" s="8"/>
      <c r="C223" s="8"/>
      <c r="D223" s="8"/>
      <c r="E223" s="8"/>
      <c r="F223" s="7"/>
      <c r="G223" s="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>
      <c r="A224" s="9"/>
      <c r="B224" s="8"/>
      <c r="C224" s="8"/>
      <c r="D224" s="8"/>
      <c r="E224" s="8"/>
      <c r="F224" s="7"/>
      <c r="G224" s="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>
      <c r="A225" s="9"/>
      <c r="B225" s="8"/>
      <c r="C225" s="8"/>
      <c r="D225" s="8"/>
      <c r="E225" s="8"/>
      <c r="F225" s="7"/>
      <c r="G225" s="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>
      <c r="A226" s="9"/>
      <c r="B226" s="8"/>
      <c r="C226" s="8"/>
      <c r="D226" s="8"/>
      <c r="E226" s="8"/>
      <c r="F226" s="7"/>
      <c r="G226" s="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>
      <c r="A227" s="9"/>
      <c r="B227" s="8"/>
      <c r="C227" s="8"/>
      <c r="D227" s="8"/>
      <c r="E227" s="8"/>
      <c r="F227" s="7"/>
      <c r="G227" s="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>
      <c r="A228" s="9"/>
      <c r="B228" s="8"/>
      <c r="C228" s="8"/>
      <c r="D228" s="8"/>
      <c r="E228" s="8"/>
      <c r="F228" s="7"/>
      <c r="G228" s="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>
      <c r="A229" s="9"/>
      <c r="B229" s="8"/>
      <c r="C229" s="8"/>
      <c r="D229" s="8"/>
      <c r="E229" s="8"/>
      <c r="F229" s="7"/>
      <c r="G229" s="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>
      <c r="A230" s="9"/>
      <c r="B230" s="8"/>
      <c r="C230" s="8"/>
      <c r="D230" s="8"/>
      <c r="E230" s="8"/>
      <c r="F230" s="7"/>
      <c r="G230" s="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>
      <c r="A231" s="9"/>
      <c r="B231" s="8"/>
      <c r="C231" s="8"/>
      <c r="D231" s="8"/>
      <c r="E231" s="8"/>
      <c r="F231" s="7"/>
      <c r="G231" s="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>
      <c r="A232" s="9"/>
      <c r="B232" s="8"/>
      <c r="C232" s="8"/>
      <c r="D232" s="8"/>
      <c r="E232" s="8"/>
      <c r="F232" s="7"/>
      <c r="G232" s="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>
      <c r="A233" s="9"/>
      <c r="B233" s="8"/>
      <c r="C233" s="8"/>
      <c r="D233" s="8"/>
      <c r="E233" s="8"/>
      <c r="F233" s="7"/>
      <c r="G233" s="6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>
      <c r="A234" s="9"/>
      <c r="B234" s="8"/>
      <c r="C234" s="8"/>
      <c r="D234" s="8"/>
      <c r="E234" s="8"/>
      <c r="F234" s="7"/>
      <c r="G234" s="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>
      <c r="A235" s="9"/>
      <c r="B235" s="8"/>
      <c r="C235" s="8"/>
      <c r="D235" s="8"/>
      <c r="E235" s="8"/>
      <c r="F235" s="7"/>
      <c r="G235" s="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>
      <c r="A236" s="9"/>
      <c r="B236" s="8"/>
      <c r="C236" s="8"/>
      <c r="D236" s="8"/>
      <c r="E236" s="8"/>
      <c r="F236" s="7"/>
      <c r="G236" s="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>
      <c r="A237" s="9"/>
      <c r="B237" s="8"/>
      <c r="C237" s="8"/>
      <c r="D237" s="8"/>
      <c r="E237" s="8"/>
      <c r="F237" s="7"/>
      <c r="G237" s="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>
      <c r="A238" s="9"/>
      <c r="B238" s="8"/>
      <c r="C238" s="8"/>
      <c r="D238" s="8"/>
      <c r="E238" s="8"/>
      <c r="F238" s="7"/>
      <c r="G238" s="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>
      <c r="A239" s="9"/>
      <c r="B239" s="8"/>
      <c r="C239" s="8"/>
      <c r="D239" s="8"/>
      <c r="E239" s="8"/>
      <c r="F239" s="7"/>
      <c r="G239" s="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>
      <c r="A240" s="9"/>
      <c r="B240" s="8"/>
      <c r="C240" s="8"/>
      <c r="D240" s="8"/>
      <c r="E240" s="8"/>
      <c r="F240" s="7"/>
      <c r="G240" s="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>
      <c r="A241" s="9"/>
      <c r="B241" s="8"/>
      <c r="C241" s="8"/>
      <c r="D241" s="8"/>
      <c r="E241" s="8"/>
      <c r="F241" s="7"/>
      <c r="G241" s="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>
      <c r="A242" s="9"/>
      <c r="B242" s="8"/>
      <c r="C242" s="8"/>
      <c r="D242" s="8"/>
      <c r="E242" s="8"/>
      <c r="F242" s="7"/>
      <c r="G242" s="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>
      <c r="A243" s="9"/>
      <c r="B243" s="8"/>
      <c r="C243" s="8"/>
      <c r="D243" s="8"/>
      <c r="E243" s="8"/>
      <c r="F243" s="7"/>
      <c r="G243" s="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>
      <c r="A244" s="9"/>
      <c r="B244" s="8"/>
      <c r="C244" s="8"/>
      <c r="D244" s="8"/>
      <c r="E244" s="8"/>
      <c r="F244" s="7"/>
      <c r="G244" s="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>
      <c r="A245" s="9"/>
      <c r="B245" s="8"/>
      <c r="C245" s="8"/>
      <c r="D245" s="8"/>
      <c r="E245" s="8"/>
      <c r="F245" s="7"/>
      <c r="G245" s="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>
      <c r="A246" s="9"/>
      <c r="B246" s="8"/>
      <c r="C246" s="8"/>
      <c r="D246" s="8"/>
      <c r="E246" s="8"/>
      <c r="F246" s="7"/>
      <c r="G246" s="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>
      <c r="A247" s="9"/>
      <c r="B247" s="8"/>
      <c r="C247" s="8"/>
      <c r="D247" s="8"/>
      <c r="E247" s="8"/>
      <c r="F247" s="7"/>
      <c r="G247" s="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>
      <c r="A248" s="9"/>
      <c r="B248" s="8"/>
      <c r="C248" s="8"/>
      <c r="D248" s="8"/>
      <c r="E248" s="8"/>
      <c r="F248" s="7"/>
      <c r="G248" s="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>
      <c r="A249" s="9"/>
      <c r="B249" s="8"/>
      <c r="C249" s="8"/>
      <c r="D249" s="8"/>
      <c r="E249" s="8"/>
      <c r="F249" s="7"/>
      <c r="G249" s="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>
      <c r="A250" s="9"/>
      <c r="B250" s="8"/>
      <c r="C250" s="8"/>
      <c r="D250" s="8"/>
      <c r="E250" s="8"/>
      <c r="F250" s="7"/>
      <c r="G250" s="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>
      <c r="A251" s="9"/>
      <c r="B251" s="8"/>
      <c r="C251" s="8"/>
      <c r="D251" s="8"/>
      <c r="E251" s="8"/>
      <c r="F251" s="7"/>
      <c r="G251" s="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>
      <c r="A252" s="9"/>
      <c r="B252" s="8"/>
      <c r="C252" s="8"/>
      <c r="D252" s="8"/>
      <c r="E252" s="8"/>
      <c r="F252" s="7"/>
      <c r="G252" s="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>
      <c r="A253" s="9"/>
      <c r="B253" s="8"/>
      <c r="C253" s="8"/>
      <c r="D253" s="8"/>
      <c r="E253" s="8"/>
      <c r="F253" s="7"/>
      <c r="G253" s="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>
      <c r="A254" s="9"/>
      <c r="B254" s="8"/>
      <c r="C254" s="8"/>
      <c r="D254" s="8"/>
      <c r="E254" s="8"/>
      <c r="F254" s="7"/>
      <c r="G254" s="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>
      <c r="A255" s="9"/>
      <c r="B255" s="8"/>
      <c r="C255" s="8"/>
      <c r="D255" s="8"/>
      <c r="E255" s="8"/>
      <c r="F255" s="7"/>
      <c r="G255" s="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>
      <c r="A256" s="9"/>
      <c r="B256" s="8"/>
      <c r="C256" s="8"/>
      <c r="D256" s="8"/>
      <c r="E256" s="8"/>
      <c r="F256" s="7"/>
      <c r="G256" s="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>
      <c r="A257" s="9"/>
      <c r="B257" s="8"/>
      <c r="C257" s="8"/>
      <c r="D257" s="8"/>
      <c r="E257" s="8"/>
      <c r="F257" s="7"/>
      <c r="G257" s="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>
      <c r="A258" s="9"/>
      <c r="B258" s="8"/>
      <c r="C258" s="8"/>
      <c r="D258" s="8"/>
      <c r="E258" s="8"/>
      <c r="F258" s="7"/>
      <c r="G258" s="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>
      <c r="A259" s="9"/>
      <c r="B259" s="8"/>
      <c r="C259" s="8"/>
      <c r="D259" s="8"/>
      <c r="E259" s="8"/>
      <c r="F259" s="7"/>
      <c r="G259" s="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>
      <c r="A260" s="9"/>
      <c r="B260" s="8"/>
      <c r="C260" s="8"/>
      <c r="D260" s="8"/>
      <c r="E260" s="8"/>
      <c r="F260" s="7"/>
      <c r="G260" s="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>
      <c r="A261" s="9"/>
      <c r="B261" s="8"/>
      <c r="C261" s="8"/>
      <c r="D261" s="8"/>
      <c r="E261" s="8"/>
      <c r="F261" s="7"/>
      <c r="G261" s="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>
      <c r="A262" s="9"/>
      <c r="B262" s="8"/>
      <c r="C262" s="8"/>
      <c r="D262" s="8"/>
      <c r="E262" s="8"/>
      <c r="F262" s="7"/>
      <c r="G262" s="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>
      <c r="A263" s="9"/>
      <c r="B263" s="8"/>
      <c r="C263" s="8"/>
      <c r="D263" s="8"/>
      <c r="E263" s="8"/>
      <c r="F263" s="7"/>
      <c r="G263" s="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>
      <c r="A264" s="9"/>
      <c r="B264" s="8"/>
      <c r="C264" s="8"/>
      <c r="D264" s="8"/>
      <c r="E264" s="8"/>
      <c r="F264" s="7"/>
      <c r="G264" s="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>
      <c r="A265" s="9"/>
      <c r="B265" s="8"/>
      <c r="C265" s="8"/>
      <c r="D265" s="8"/>
      <c r="E265" s="8"/>
      <c r="F265" s="7"/>
      <c r="G265" s="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>
      <c r="A266" s="9"/>
      <c r="B266" s="8"/>
      <c r="C266" s="8"/>
      <c r="D266" s="8"/>
      <c r="E266" s="8"/>
      <c r="F266" s="7"/>
      <c r="G266" s="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>
      <c r="A267" s="9"/>
      <c r="B267" s="8"/>
      <c r="C267" s="8"/>
      <c r="D267" s="8"/>
      <c r="E267" s="8"/>
      <c r="F267" s="7"/>
      <c r="G267" s="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>
      <c r="A268" s="9"/>
      <c r="B268" s="8"/>
      <c r="C268" s="8"/>
      <c r="D268" s="8"/>
      <c r="E268" s="8"/>
      <c r="F268" s="7"/>
      <c r="G268" s="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>
      <c r="A269" s="9"/>
      <c r="B269" s="8"/>
      <c r="C269" s="8"/>
      <c r="D269" s="8"/>
      <c r="E269" s="8"/>
      <c r="F269" s="7"/>
      <c r="G269" s="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>
      <c r="A270" s="9"/>
      <c r="B270" s="8"/>
      <c r="C270" s="8"/>
      <c r="D270" s="8"/>
      <c r="E270" s="8"/>
      <c r="F270" s="7"/>
      <c r="G270" s="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>
      <c r="A271" s="9"/>
      <c r="B271" s="8"/>
      <c r="C271" s="8"/>
      <c r="D271" s="8"/>
      <c r="E271" s="8"/>
      <c r="F271" s="7"/>
      <c r="G271" s="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>
      <c r="A272" s="9"/>
      <c r="B272" s="8"/>
      <c r="C272" s="8"/>
      <c r="D272" s="8"/>
      <c r="E272" s="8"/>
      <c r="F272" s="7"/>
      <c r="G272" s="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>
      <c r="A273" s="9"/>
      <c r="B273" s="8"/>
      <c r="C273" s="8"/>
      <c r="D273" s="8"/>
      <c r="E273" s="8"/>
      <c r="F273" s="7"/>
      <c r="G273" s="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>
      <c r="A274" s="9"/>
      <c r="B274" s="8"/>
      <c r="C274" s="8"/>
      <c r="D274" s="8"/>
      <c r="E274" s="8"/>
      <c r="F274" s="7"/>
      <c r="G274" s="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>
      <c r="A275" s="9"/>
      <c r="B275" s="8"/>
      <c r="C275" s="8"/>
      <c r="D275" s="8"/>
      <c r="E275" s="8"/>
      <c r="F275" s="7"/>
      <c r="G275" s="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>
      <c r="A276" s="9"/>
      <c r="B276" s="8"/>
      <c r="C276" s="8"/>
      <c r="D276" s="8"/>
      <c r="E276" s="8"/>
      <c r="F276" s="7"/>
      <c r="G276" s="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>
      <c r="A277" s="9"/>
      <c r="B277" s="8"/>
      <c r="C277" s="8"/>
      <c r="D277" s="8"/>
      <c r="E277" s="8"/>
      <c r="F277" s="7"/>
      <c r="G277" s="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>
      <c r="A278" s="9"/>
      <c r="B278" s="8"/>
      <c r="C278" s="8"/>
      <c r="D278" s="8"/>
      <c r="E278" s="8"/>
      <c r="F278" s="7"/>
      <c r="G278" s="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>
      <c r="A279" s="9"/>
      <c r="B279" s="8"/>
      <c r="C279" s="8"/>
      <c r="D279" s="8"/>
      <c r="E279" s="8"/>
      <c r="F279" s="7"/>
      <c r="G279" s="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>
      <c r="A280" s="9"/>
      <c r="B280" s="8"/>
      <c r="C280" s="8"/>
      <c r="D280" s="8"/>
      <c r="E280" s="8"/>
      <c r="F280" s="7"/>
      <c r="G280" s="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>
      <c r="A281" s="9"/>
      <c r="B281" s="8"/>
      <c r="C281" s="8"/>
      <c r="D281" s="8"/>
      <c r="E281" s="8"/>
      <c r="F281" s="7"/>
      <c r="G281" s="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>
      <c r="A282" s="9"/>
      <c r="B282" s="8"/>
      <c r="C282" s="8"/>
      <c r="D282" s="8"/>
      <c r="E282" s="8"/>
      <c r="F282" s="7"/>
      <c r="G282" s="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>
      <c r="A283" s="9"/>
      <c r="B283" s="8"/>
      <c r="C283" s="8"/>
      <c r="D283" s="8"/>
      <c r="E283" s="8"/>
      <c r="F283" s="7"/>
      <c r="G283" s="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>
      <c r="A284" s="9"/>
      <c r="B284" s="8"/>
      <c r="C284" s="8"/>
      <c r="D284" s="8"/>
      <c r="E284" s="8"/>
      <c r="F284" s="7"/>
      <c r="G284" s="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>
      <c r="A285" s="9"/>
      <c r="B285" s="8"/>
      <c r="C285" s="8"/>
      <c r="D285" s="8"/>
      <c r="E285" s="8"/>
      <c r="F285" s="7"/>
      <c r="G285" s="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>
      <c r="A286" s="9"/>
      <c r="B286" s="8"/>
      <c r="C286" s="8"/>
      <c r="D286" s="8"/>
      <c r="E286" s="8"/>
      <c r="F286" s="7"/>
      <c r="G286" s="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>
      <c r="A287" s="9"/>
      <c r="B287" s="8"/>
      <c r="C287" s="8"/>
      <c r="D287" s="8"/>
      <c r="E287" s="8"/>
      <c r="F287" s="7"/>
      <c r="G287" s="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>
      <c r="A288" s="9"/>
      <c r="B288" s="8"/>
      <c r="C288" s="8"/>
      <c r="D288" s="8"/>
      <c r="E288" s="8"/>
      <c r="F288" s="7"/>
      <c r="G288" s="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>
      <c r="A289" s="9"/>
      <c r="B289" s="8"/>
      <c r="C289" s="8"/>
      <c r="D289" s="8"/>
      <c r="E289" s="8"/>
      <c r="F289" s="7"/>
      <c r="G289" s="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>
      <c r="A290" s="9"/>
      <c r="B290" s="8"/>
      <c r="C290" s="8"/>
      <c r="D290" s="8"/>
      <c r="E290" s="8"/>
      <c r="F290" s="7"/>
      <c r="G290" s="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>
      <c r="A291" s="9"/>
      <c r="B291" s="8"/>
      <c r="C291" s="8"/>
      <c r="D291" s="8"/>
      <c r="E291" s="8"/>
      <c r="F291" s="7"/>
      <c r="G291" s="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>
      <c r="A292" s="9"/>
      <c r="B292" s="8"/>
      <c r="C292" s="8"/>
      <c r="D292" s="8"/>
      <c r="E292" s="8"/>
      <c r="F292" s="7"/>
      <c r="G292" s="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>
      <c r="A293" s="9"/>
      <c r="B293" s="8"/>
      <c r="C293" s="8"/>
      <c r="D293" s="8"/>
      <c r="E293" s="8"/>
      <c r="F293" s="7"/>
      <c r="G293" s="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>
      <c r="A294" s="9"/>
      <c r="B294" s="8"/>
      <c r="C294" s="8"/>
      <c r="D294" s="8"/>
      <c r="E294" s="8"/>
      <c r="F294" s="7"/>
      <c r="G294" s="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>
      <c r="A295" s="9"/>
      <c r="B295" s="8"/>
      <c r="C295" s="8"/>
      <c r="D295" s="8"/>
      <c r="E295" s="8"/>
      <c r="F295" s="7"/>
      <c r="G295" s="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>
      <c r="A296" s="9"/>
      <c r="B296" s="8"/>
      <c r="C296" s="8"/>
      <c r="D296" s="8"/>
      <c r="E296" s="8"/>
      <c r="F296" s="7"/>
      <c r="G296" s="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>
      <c r="A297" s="9"/>
      <c r="B297" s="8"/>
      <c r="C297" s="8"/>
      <c r="D297" s="8"/>
      <c r="E297" s="8"/>
      <c r="F297" s="7"/>
      <c r="G297" s="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>
      <c r="A298" s="9"/>
      <c r="B298" s="8"/>
      <c r="C298" s="8"/>
      <c r="D298" s="8"/>
      <c r="E298" s="8"/>
      <c r="F298" s="7"/>
      <c r="G298" s="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>
      <c r="A299" s="9"/>
      <c r="B299" s="8"/>
      <c r="C299" s="8"/>
      <c r="D299" s="8"/>
      <c r="E299" s="8"/>
      <c r="F299" s="7"/>
      <c r="G299" s="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>
      <c r="A300" s="9"/>
      <c r="B300" s="8"/>
      <c r="C300" s="8"/>
      <c r="D300" s="8"/>
      <c r="E300" s="8"/>
      <c r="F300" s="7"/>
      <c r="G300" s="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>
      <c r="A301" s="9"/>
      <c r="B301" s="8"/>
      <c r="C301" s="8"/>
      <c r="D301" s="8"/>
      <c r="E301" s="8"/>
      <c r="F301" s="7"/>
      <c r="G301" s="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>
      <c r="A302" s="9"/>
      <c r="B302" s="8"/>
      <c r="C302" s="8"/>
      <c r="D302" s="8"/>
      <c r="E302" s="8"/>
      <c r="F302" s="7"/>
      <c r="G302" s="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>
      <c r="A303" s="9"/>
      <c r="B303" s="8"/>
      <c r="C303" s="8"/>
      <c r="D303" s="8"/>
      <c r="E303" s="8"/>
      <c r="F303" s="7"/>
      <c r="G303" s="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>
      <c r="A304" s="9"/>
      <c r="B304" s="8"/>
      <c r="C304" s="8"/>
      <c r="D304" s="8"/>
      <c r="E304" s="8"/>
      <c r="F304" s="7"/>
      <c r="G304" s="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>
      <c r="A305" s="9"/>
      <c r="B305" s="8"/>
      <c r="C305" s="8"/>
      <c r="D305" s="8"/>
      <c r="E305" s="8"/>
      <c r="F305" s="7"/>
      <c r="G305" s="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>
      <c r="A306" s="9"/>
      <c r="B306" s="8"/>
      <c r="C306" s="8"/>
      <c r="D306" s="8"/>
      <c r="E306" s="8"/>
      <c r="F306" s="7"/>
      <c r="G306" s="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9"/>
      <c r="B307" s="8"/>
      <c r="C307" s="8"/>
      <c r="D307" s="8"/>
      <c r="E307" s="8"/>
      <c r="F307" s="7"/>
      <c r="G307" s="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>
      <c r="A308" s="9"/>
      <c r="B308" s="8"/>
      <c r="C308" s="8"/>
      <c r="D308" s="8"/>
      <c r="E308" s="8"/>
      <c r="F308" s="7"/>
      <c r="G308" s="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>
      <c r="A309" s="9"/>
      <c r="B309" s="8"/>
      <c r="C309" s="8"/>
      <c r="D309" s="8"/>
      <c r="E309" s="8"/>
      <c r="F309" s="7"/>
      <c r="G309" s="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>
      <c r="A310" s="9"/>
      <c r="B310" s="8"/>
      <c r="C310" s="8"/>
      <c r="D310" s="8"/>
      <c r="E310" s="8"/>
      <c r="F310" s="7"/>
      <c r="G310" s="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>
      <c r="A311" s="9"/>
      <c r="B311" s="8"/>
      <c r="C311" s="8"/>
      <c r="D311" s="8"/>
      <c r="E311" s="8"/>
      <c r="F311" s="7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>
      <c r="A312" s="9"/>
      <c r="B312" s="8"/>
      <c r="C312" s="8"/>
      <c r="D312" s="8"/>
      <c r="E312" s="8"/>
      <c r="F312" s="7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>
      <c r="A313" s="9"/>
      <c r="B313" s="8"/>
      <c r="C313" s="8"/>
      <c r="D313" s="8"/>
      <c r="E313" s="8"/>
      <c r="F313" s="7"/>
      <c r="G313" s="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>
      <c r="A314" s="9"/>
      <c r="B314" s="8"/>
      <c r="C314" s="8"/>
      <c r="D314" s="8"/>
      <c r="E314" s="8"/>
      <c r="F314" s="7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>
      <c r="A315" s="9"/>
      <c r="B315" s="8"/>
      <c r="C315" s="8"/>
      <c r="D315" s="8"/>
      <c r="E315" s="8"/>
      <c r="F315" s="7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>
      <c r="A316" s="9"/>
      <c r="B316" s="8"/>
      <c r="C316" s="8"/>
      <c r="D316" s="8"/>
      <c r="E316" s="8"/>
      <c r="F316" s="7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>
      <c r="A317" s="9"/>
      <c r="B317" s="8"/>
      <c r="C317" s="8"/>
      <c r="D317" s="8"/>
      <c r="E317" s="8"/>
      <c r="F317" s="7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>
      <c r="A318" s="9"/>
      <c r="B318" s="8"/>
      <c r="C318" s="8"/>
      <c r="D318" s="8"/>
      <c r="E318" s="8"/>
      <c r="F318" s="7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>
      <c r="A319" s="9"/>
      <c r="B319" s="8"/>
      <c r="C319" s="8"/>
      <c r="D319" s="8"/>
      <c r="E319" s="8"/>
      <c r="F319" s="7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>
      <c r="A320" s="9"/>
      <c r="B320" s="8"/>
      <c r="C320" s="8"/>
      <c r="D320" s="8"/>
      <c r="E320" s="8"/>
      <c r="F320" s="7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>
      <c r="A321" s="9"/>
      <c r="B321" s="8"/>
      <c r="C321" s="8"/>
      <c r="D321" s="8"/>
      <c r="E321" s="8"/>
      <c r="F321" s="7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>
      <c r="A322" s="9"/>
      <c r="B322" s="8"/>
      <c r="C322" s="8"/>
      <c r="D322" s="8"/>
      <c r="E322" s="8"/>
      <c r="F322" s="7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>
      <c r="A323" s="9"/>
      <c r="B323" s="8"/>
      <c r="C323" s="8"/>
      <c r="D323" s="8"/>
      <c r="E323" s="8"/>
      <c r="F323" s="7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>
      <c r="A324" s="9"/>
      <c r="B324" s="8"/>
      <c r="C324" s="8"/>
      <c r="D324" s="8"/>
      <c r="E324" s="8"/>
      <c r="F324" s="7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>
      <c r="A325" s="9"/>
      <c r="B325" s="8"/>
      <c r="C325" s="8"/>
      <c r="D325" s="8"/>
      <c r="E325" s="8"/>
      <c r="F325" s="7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>
      <c r="A326" s="9"/>
      <c r="B326" s="8"/>
      <c r="C326" s="8"/>
      <c r="D326" s="8"/>
      <c r="E326" s="8"/>
      <c r="F326" s="7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>
      <c r="A327" s="9"/>
      <c r="B327" s="8"/>
      <c r="C327" s="8"/>
      <c r="D327" s="8"/>
      <c r="E327" s="8"/>
      <c r="F327" s="7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>
      <c r="A328" s="9"/>
      <c r="B328" s="8"/>
      <c r="C328" s="8"/>
      <c r="D328" s="8"/>
      <c r="E328" s="8"/>
      <c r="F328" s="7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>
      <c r="A329" s="9"/>
      <c r="B329" s="8"/>
      <c r="C329" s="8"/>
      <c r="D329" s="8"/>
      <c r="E329" s="8"/>
      <c r="F329" s="7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>
      <c r="A330" s="9"/>
      <c r="B330" s="8"/>
      <c r="C330" s="8"/>
      <c r="D330" s="8"/>
      <c r="E330" s="8"/>
      <c r="F330" s="7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>
      <c r="A331" s="9"/>
      <c r="B331" s="8"/>
      <c r="C331" s="8"/>
      <c r="D331" s="8"/>
      <c r="E331" s="8"/>
      <c r="F331" s="7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>
      <c r="A332" s="9"/>
      <c r="B332" s="8"/>
      <c r="C332" s="8"/>
      <c r="D332" s="8"/>
      <c r="E332" s="8"/>
      <c r="F332" s="7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>
      <c r="A333" s="9"/>
      <c r="B333" s="8"/>
      <c r="C333" s="8"/>
      <c r="D333" s="8"/>
      <c r="E333" s="8"/>
      <c r="F333" s="7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>
      <c r="A334" s="9"/>
      <c r="B334" s="8"/>
      <c r="C334" s="8"/>
      <c r="D334" s="8"/>
      <c r="E334" s="8"/>
      <c r="F334" s="7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>
      <c r="A335" s="9"/>
      <c r="B335" s="8"/>
      <c r="C335" s="8"/>
      <c r="D335" s="8"/>
      <c r="E335" s="8"/>
      <c r="F335" s="7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>
      <c r="A336" s="9"/>
      <c r="B336" s="8"/>
      <c r="C336" s="8"/>
      <c r="D336" s="8"/>
      <c r="E336" s="8"/>
      <c r="F336" s="7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>
      <c r="A337" s="9"/>
      <c r="B337" s="8"/>
      <c r="C337" s="8"/>
      <c r="D337" s="8"/>
      <c r="E337" s="8"/>
      <c r="F337" s="7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>
      <c r="A338" s="9"/>
      <c r="B338" s="8"/>
      <c r="C338" s="8"/>
      <c r="D338" s="8"/>
      <c r="E338" s="8"/>
      <c r="F338" s="7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>
      <c r="A339" s="9"/>
      <c r="B339" s="8"/>
      <c r="C339" s="8"/>
      <c r="D339" s="8"/>
      <c r="E339" s="8"/>
      <c r="F339" s="7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>
      <c r="A340" s="9"/>
      <c r="B340" s="8"/>
      <c r="C340" s="8"/>
      <c r="D340" s="8"/>
      <c r="E340" s="8"/>
      <c r="F340" s="7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>
      <c r="A341" s="9"/>
      <c r="B341" s="8"/>
      <c r="C341" s="8"/>
      <c r="D341" s="8"/>
      <c r="E341" s="8"/>
      <c r="F341" s="7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>
      <c r="A342" s="9"/>
      <c r="B342" s="8"/>
      <c r="C342" s="8"/>
      <c r="D342" s="8"/>
      <c r="E342" s="8"/>
      <c r="F342" s="7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>
      <c r="A343" s="9"/>
      <c r="B343" s="8"/>
      <c r="C343" s="8"/>
      <c r="D343" s="8"/>
      <c r="E343" s="8"/>
      <c r="F343" s="7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>
      <c r="A344" s="9"/>
      <c r="B344" s="8"/>
      <c r="C344" s="8"/>
      <c r="D344" s="8"/>
      <c r="E344" s="8"/>
      <c r="F344" s="7"/>
      <c r="G344" s="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>
      <c r="A345" s="9"/>
      <c r="B345" s="8"/>
      <c r="C345" s="8"/>
      <c r="D345" s="8"/>
      <c r="E345" s="8"/>
      <c r="F345" s="7"/>
      <c r="G345" s="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>
      <c r="A346" s="9"/>
      <c r="B346" s="8"/>
      <c r="C346" s="8"/>
      <c r="D346" s="8"/>
      <c r="E346" s="8"/>
      <c r="F346" s="7"/>
      <c r="G346" s="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>
      <c r="A347" s="9"/>
      <c r="B347" s="8"/>
      <c r="C347" s="8"/>
      <c r="D347" s="8"/>
      <c r="E347" s="8"/>
      <c r="F347" s="7"/>
      <c r="G347" s="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>
      <c r="A348" s="9"/>
      <c r="B348" s="8"/>
      <c r="C348" s="8"/>
      <c r="D348" s="8"/>
      <c r="E348" s="8"/>
      <c r="F348" s="7"/>
      <c r="G348" s="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>
      <c r="A349" s="9"/>
      <c r="B349" s="8"/>
      <c r="C349" s="8"/>
      <c r="D349" s="8"/>
      <c r="E349" s="8"/>
      <c r="F349" s="7"/>
      <c r="G349" s="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>
      <c r="A350" s="9"/>
      <c r="B350" s="8"/>
      <c r="C350" s="8"/>
      <c r="D350" s="8"/>
      <c r="E350" s="8"/>
      <c r="F350" s="7"/>
      <c r="G350" s="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>
      <c r="A351" s="9"/>
      <c r="B351" s="8"/>
      <c r="C351" s="8"/>
      <c r="D351" s="8"/>
      <c r="E351" s="8"/>
      <c r="F351" s="7"/>
      <c r="G351" s="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>
      <c r="A352" s="9"/>
      <c r="B352" s="8"/>
      <c r="C352" s="8"/>
      <c r="D352" s="8"/>
      <c r="E352" s="8"/>
      <c r="F352" s="7"/>
      <c r="G352" s="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>
      <c r="A353" s="9"/>
      <c r="B353" s="8"/>
      <c r="C353" s="8"/>
      <c r="D353" s="8"/>
      <c r="E353" s="8"/>
      <c r="F353" s="7"/>
      <c r="G353" s="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>
      <c r="A354" s="9"/>
      <c r="B354" s="8"/>
      <c r="C354" s="8"/>
      <c r="D354" s="8"/>
      <c r="E354" s="8"/>
      <c r="F354" s="7"/>
      <c r="G354" s="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>
      <c r="A355" s="9"/>
      <c r="B355" s="8"/>
      <c r="C355" s="8"/>
      <c r="D355" s="8"/>
      <c r="E355" s="8"/>
      <c r="F355" s="7"/>
      <c r="G355" s="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>
      <c r="A356" s="9"/>
      <c r="B356" s="8"/>
      <c r="C356" s="8"/>
      <c r="D356" s="8"/>
      <c r="E356" s="8"/>
      <c r="F356" s="7"/>
      <c r="G356" s="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>
      <c r="A357" s="9"/>
      <c r="B357" s="8"/>
      <c r="C357" s="8"/>
      <c r="D357" s="8"/>
      <c r="E357" s="8"/>
      <c r="F357" s="7"/>
      <c r="G357" s="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>
      <c r="A358" s="9"/>
      <c r="B358" s="8"/>
      <c r="C358" s="8"/>
      <c r="D358" s="8"/>
      <c r="E358" s="8"/>
      <c r="F358" s="7"/>
      <c r="G358" s="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>
      <c r="A359" s="9"/>
      <c r="B359" s="8"/>
      <c r="C359" s="8"/>
      <c r="D359" s="8"/>
      <c r="E359" s="8"/>
      <c r="F359" s="7"/>
      <c r="G359" s="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>
      <c r="A360" s="9"/>
      <c r="B360" s="8"/>
      <c r="C360" s="8"/>
      <c r="D360" s="8"/>
      <c r="E360" s="8"/>
      <c r="F360" s="7"/>
      <c r="G360" s="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>
      <c r="A361" s="9"/>
      <c r="B361" s="8"/>
      <c r="C361" s="8"/>
      <c r="D361" s="8"/>
      <c r="E361" s="8"/>
      <c r="F361" s="7"/>
      <c r="G361" s="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>
      <c r="A362" s="9"/>
      <c r="B362" s="8"/>
      <c r="C362" s="8"/>
      <c r="D362" s="8"/>
      <c r="E362" s="8"/>
      <c r="F362" s="7"/>
      <c r="G362" s="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>
      <c r="A363" s="9"/>
      <c r="B363" s="8"/>
      <c r="C363" s="8"/>
      <c r="D363" s="8"/>
      <c r="E363" s="8"/>
      <c r="F363" s="7"/>
      <c r="G363" s="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>
      <c r="A364" s="9"/>
      <c r="B364" s="8"/>
      <c r="C364" s="8"/>
      <c r="D364" s="8"/>
      <c r="E364" s="8"/>
      <c r="F364" s="7"/>
      <c r="G364" s="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>
      <c r="A365" s="9"/>
      <c r="B365" s="8"/>
      <c r="C365" s="8"/>
      <c r="D365" s="8"/>
      <c r="E365" s="8"/>
      <c r="F365" s="7"/>
      <c r="G365" s="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>
      <c r="A366" s="9"/>
      <c r="B366" s="8"/>
      <c r="C366" s="8"/>
      <c r="D366" s="8"/>
      <c r="E366" s="8"/>
      <c r="F366" s="7"/>
      <c r="G366" s="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>
      <c r="A367" s="9"/>
      <c r="B367" s="8"/>
      <c r="C367" s="8"/>
      <c r="D367" s="8"/>
      <c r="E367" s="8"/>
      <c r="F367" s="7"/>
      <c r="G367" s="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>
      <c r="A368" s="9"/>
      <c r="B368" s="8"/>
      <c r="C368" s="8"/>
      <c r="D368" s="8"/>
      <c r="E368" s="8"/>
      <c r="F368" s="7"/>
      <c r="G368" s="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>
      <c r="A369" s="9"/>
      <c r="B369" s="8"/>
      <c r="C369" s="8"/>
      <c r="D369" s="8"/>
      <c r="E369" s="8"/>
      <c r="F369" s="7"/>
      <c r="G369" s="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>
      <c r="A370" s="9"/>
      <c r="B370" s="8"/>
      <c r="C370" s="8"/>
      <c r="D370" s="8"/>
      <c r="E370" s="8"/>
      <c r="F370" s="7"/>
      <c r="G370" s="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>
      <c r="A371" s="9"/>
      <c r="B371" s="8"/>
      <c r="C371" s="8"/>
      <c r="D371" s="8"/>
      <c r="E371" s="8"/>
      <c r="F371" s="7"/>
      <c r="G371" s="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>
      <c r="A372" s="9"/>
      <c r="B372" s="8"/>
      <c r="C372" s="8"/>
      <c r="D372" s="8"/>
      <c r="E372" s="8"/>
      <c r="F372" s="7"/>
      <c r="G372" s="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>
      <c r="A373" s="9"/>
      <c r="B373" s="8"/>
      <c r="C373" s="8"/>
      <c r="D373" s="8"/>
      <c r="E373" s="8"/>
      <c r="F373" s="7"/>
      <c r="G373" s="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>
      <c r="A374" s="9"/>
      <c r="B374" s="8"/>
      <c r="C374" s="8"/>
      <c r="D374" s="8"/>
      <c r="E374" s="8"/>
      <c r="F374" s="7"/>
      <c r="G374" s="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>
      <c r="A375" s="9"/>
      <c r="B375" s="8"/>
      <c r="C375" s="8"/>
      <c r="D375" s="8"/>
      <c r="E375" s="8"/>
      <c r="F375" s="7"/>
      <c r="G375" s="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>
      <c r="A376" s="9"/>
      <c r="B376" s="8"/>
      <c r="C376" s="8"/>
      <c r="D376" s="8"/>
      <c r="E376" s="8"/>
      <c r="F376" s="7"/>
      <c r="G376" s="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>
      <c r="A377" s="9"/>
      <c r="B377" s="8"/>
      <c r="C377" s="8"/>
      <c r="D377" s="8"/>
      <c r="E377" s="8"/>
      <c r="F377" s="7"/>
      <c r="G377" s="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>
      <c r="A378" s="9"/>
      <c r="B378" s="8"/>
      <c r="C378" s="8"/>
      <c r="D378" s="8"/>
      <c r="E378" s="8"/>
      <c r="F378" s="7"/>
      <c r="G378" s="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>
      <c r="A379" s="9"/>
      <c r="B379" s="8"/>
      <c r="C379" s="8"/>
      <c r="D379" s="8"/>
      <c r="E379" s="8"/>
      <c r="F379" s="7"/>
      <c r="G379" s="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>
      <c r="A380" s="9"/>
      <c r="B380" s="8"/>
      <c r="C380" s="8"/>
      <c r="D380" s="8"/>
      <c r="E380" s="8"/>
      <c r="F380" s="7"/>
      <c r="G380" s="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>
      <c r="A381" s="9"/>
      <c r="B381" s="8"/>
      <c r="C381" s="8"/>
      <c r="D381" s="8"/>
      <c r="E381" s="8"/>
      <c r="F381" s="7"/>
      <c r="G381" s="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>
      <c r="A382" s="9"/>
      <c r="B382" s="8"/>
      <c r="C382" s="8"/>
      <c r="D382" s="8"/>
      <c r="E382" s="8"/>
      <c r="F382" s="7"/>
      <c r="G382" s="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>
      <c r="A383" s="9"/>
      <c r="B383" s="8"/>
      <c r="C383" s="8"/>
      <c r="D383" s="8"/>
      <c r="E383" s="8"/>
      <c r="F383" s="7"/>
      <c r="G383" s="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>
      <c r="A384" s="9"/>
      <c r="B384" s="8"/>
      <c r="C384" s="8"/>
      <c r="D384" s="8"/>
      <c r="E384" s="8"/>
      <c r="F384" s="7"/>
      <c r="G384" s="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>
      <c r="A385" s="9"/>
      <c r="B385" s="8"/>
      <c r="C385" s="8"/>
      <c r="D385" s="8"/>
      <c r="E385" s="8"/>
      <c r="F385" s="7"/>
      <c r="G385" s="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>
      <c r="A386" s="9"/>
      <c r="B386" s="8"/>
      <c r="C386" s="8"/>
      <c r="D386" s="8"/>
      <c r="E386" s="8"/>
      <c r="F386" s="7"/>
      <c r="G386" s="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>
      <c r="A387" s="9"/>
      <c r="B387" s="8"/>
      <c r="C387" s="8"/>
      <c r="D387" s="8"/>
      <c r="E387" s="8"/>
      <c r="F387" s="7"/>
      <c r="G387" s="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>
      <c r="A388" s="9"/>
      <c r="B388" s="8"/>
      <c r="C388" s="8"/>
      <c r="D388" s="8"/>
      <c r="E388" s="8"/>
      <c r="F388" s="7"/>
      <c r="G388" s="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>
      <c r="A389" s="9"/>
      <c r="B389" s="8"/>
      <c r="C389" s="8"/>
      <c r="D389" s="8"/>
      <c r="E389" s="8"/>
      <c r="F389" s="7"/>
      <c r="G389" s="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>
      <c r="A390" s="9"/>
      <c r="B390" s="8"/>
      <c r="C390" s="8"/>
      <c r="D390" s="8"/>
      <c r="E390" s="8"/>
      <c r="F390" s="7"/>
      <c r="G390" s="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>
      <c r="A391" s="9"/>
      <c r="B391" s="8"/>
      <c r="C391" s="8"/>
      <c r="D391" s="8"/>
      <c r="E391" s="8"/>
      <c r="F391" s="7"/>
      <c r="G391" s="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>
      <c r="A392" s="9"/>
      <c r="B392" s="8"/>
      <c r="C392" s="8"/>
      <c r="D392" s="8"/>
      <c r="E392" s="8"/>
      <c r="F392" s="7"/>
      <c r="G392" s="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>
      <c r="A393" s="9"/>
      <c r="B393" s="8"/>
      <c r="C393" s="8"/>
      <c r="D393" s="8"/>
      <c r="E393" s="8"/>
      <c r="F393" s="7"/>
      <c r="G393" s="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>
      <c r="A394" s="9"/>
      <c r="B394" s="8"/>
      <c r="C394" s="8"/>
      <c r="D394" s="8"/>
      <c r="E394" s="8"/>
      <c r="F394" s="7"/>
      <c r="G394" s="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>
      <c r="A395" s="9"/>
      <c r="B395" s="8"/>
      <c r="C395" s="8"/>
      <c r="D395" s="8"/>
      <c r="E395" s="8"/>
      <c r="F395" s="7"/>
      <c r="G395" s="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>
      <c r="A396" s="9"/>
      <c r="B396" s="8"/>
      <c r="C396" s="8"/>
      <c r="D396" s="8"/>
      <c r="E396" s="8"/>
      <c r="F396" s="7"/>
      <c r="G396" s="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>
      <c r="A397" s="9"/>
      <c r="B397" s="8"/>
      <c r="C397" s="8"/>
      <c r="D397" s="8"/>
      <c r="E397" s="8"/>
      <c r="F397" s="7"/>
      <c r="G397" s="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>
      <c r="A398" s="9"/>
      <c r="B398" s="8"/>
      <c r="C398" s="8"/>
      <c r="D398" s="8"/>
      <c r="E398" s="8"/>
      <c r="F398" s="7"/>
      <c r="G398" s="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>
      <c r="A399" s="9"/>
      <c r="B399" s="8"/>
      <c r="C399" s="8"/>
      <c r="D399" s="8"/>
      <c r="E399" s="8"/>
      <c r="F399" s="7"/>
      <c r="G399" s="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>
      <c r="A400" s="9"/>
      <c r="B400" s="8"/>
      <c r="C400" s="8"/>
      <c r="D400" s="8"/>
      <c r="E400" s="8"/>
      <c r="F400" s="7"/>
      <c r="G400" s="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>
      <c r="A401" s="9"/>
      <c r="B401" s="8"/>
      <c r="C401" s="8"/>
      <c r="D401" s="8"/>
      <c r="E401" s="8"/>
      <c r="F401" s="7"/>
      <c r="G401" s="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>
      <c r="A402" s="9"/>
      <c r="B402" s="8"/>
      <c r="C402" s="8"/>
      <c r="D402" s="8"/>
      <c r="E402" s="8"/>
      <c r="F402" s="7"/>
      <c r="G402" s="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>
      <c r="A403" s="9"/>
      <c r="B403" s="8"/>
      <c r="C403" s="8"/>
      <c r="D403" s="8"/>
      <c r="E403" s="8"/>
      <c r="F403" s="7"/>
      <c r="G403" s="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>
      <c r="A404" s="9"/>
      <c r="B404" s="8"/>
      <c r="C404" s="8"/>
      <c r="D404" s="8"/>
      <c r="E404" s="8"/>
      <c r="F404" s="7"/>
      <c r="G404" s="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>
      <c r="A405" s="9"/>
      <c r="B405" s="8"/>
      <c r="C405" s="8"/>
      <c r="D405" s="8"/>
      <c r="E405" s="8"/>
      <c r="F405" s="7"/>
      <c r="G405" s="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>
      <c r="A406" s="9"/>
      <c r="B406" s="8"/>
      <c r="C406" s="8"/>
      <c r="D406" s="8"/>
      <c r="E406" s="8"/>
      <c r="F406" s="7"/>
      <c r="G406" s="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>
      <c r="A407" s="9"/>
      <c r="B407" s="8"/>
      <c r="C407" s="8"/>
      <c r="D407" s="8"/>
      <c r="E407" s="8"/>
      <c r="F407" s="7"/>
      <c r="G407" s="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>
      <c r="A408" s="9"/>
      <c r="B408" s="8"/>
      <c r="C408" s="8"/>
      <c r="D408" s="8"/>
      <c r="E408" s="8"/>
      <c r="F408" s="7"/>
      <c r="G408" s="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>
      <c r="A409" s="9"/>
      <c r="B409" s="8"/>
      <c r="C409" s="8"/>
      <c r="D409" s="8"/>
      <c r="E409" s="8"/>
      <c r="F409" s="7"/>
      <c r="G409" s="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>
      <c r="A410" s="9"/>
      <c r="B410" s="8"/>
      <c r="C410" s="8"/>
      <c r="D410" s="8"/>
      <c r="E410" s="8"/>
      <c r="F410" s="7"/>
      <c r="G410" s="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>
      <c r="A411" s="9"/>
      <c r="B411" s="8"/>
      <c r="C411" s="8"/>
      <c r="D411" s="8"/>
      <c r="E411" s="8"/>
      <c r="F411" s="7"/>
      <c r="G411" s="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>
      <c r="A412" s="9"/>
      <c r="B412" s="8"/>
      <c r="C412" s="8"/>
      <c r="D412" s="8"/>
      <c r="E412" s="8"/>
      <c r="F412" s="7"/>
      <c r="G412" s="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>
      <c r="A413" s="9"/>
      <c r="B413" s="8"/>
      <c r="C413" s="8"/>
      <c r="D413" s="8"/>
      <c r="E413" s="8"/>
      <c r="F413" s="7"/>
      <c r="G413" s="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>
      <c r="A414" s="9"/>
      <c r="B414" s="8"/>
      <c r="C414" s="8"/>
      <c r="D414" s="8"/>
      <c r="E414" s="8"/>
      <c r="F414" s="7"/>
      <c r="G414" s="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>
      <c r="A415" s="9"/>
      <c r="B415" s="8"/>
      <c r="C415" s="8"/>
      <c r="D415" s="8"/>
      <c r="E415" s="8"/>
      <c r="F415" s="7"/>
      <c r="G415" s="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>
      <c r="A416" s="9"/>
      <c r="B416" s="8"/>
      <c r="C416" s="8"/>
      <c r="D416" s="8"/>
      <c r="E416" s="8"/>
      <c r="F416" s="7"/>
      <c r="G416" s="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>
      <c r="A417" s="9"/>
      <c r="B417" s="8"/>
      <c r="C417" s="8"/>
      <c r="D417" s="8"/>
      <c r="E417" s="8"/>
      <c r="F417" s="7"/>
      <c r="G417" s="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>
      <c r="A418" s="9"/>
      <c r="B418" s="8"/>
      <c r="C418" s="8"/>
      <c r="D418" s="8"/>
      <c r="E418" s="8"/>
      <c r="F418" s="7"/>
      <c r="G418" s="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>
      <c r="A419" s="9"/>
      <c r="B419" s="8"/>
      <c r="C419" s="8"/>
      <c r="D419" s="8"/>
      <c r="E419" s="8"/>
      <c r="F419" s="7"/>
      <c r="G419" s="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>
      <c r="A420" s="9"/>
      <c r="B420" s="8"/>
      <c r="C420" s="8"/>
      <c r="D420" s="8"/>
      <c r="E420" s="8"/>
      <c r="F420" s="7"/>
      <c r="G420" s="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>
      <c r="A421" s="9"/>
      <c r="B421" s="8"/>
      <c r="C421" s="8"/>
      <c r="D421" s="8"/>
      <c r="E421" s="8"/>
      <c r="F421" s="7"/>
      <c r="G421" s="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>
      <c r="A422" s="9"/>
      <c r="B422" s="8"/>
      <c r="C422" s="8"/>
      <c r="D422" s="8"/>
      <c r="E422" s="8"/>
      <c r="F422" s="7"/>
      <c r="G422" s="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>
      <c r="A423" s="9"/>
      <c r="B423" s="8"/>
      <c r="C423" s="8"/>
      <c r="D423" s="8"/>
      <c r="E423" s="8"/>
      <c r="F423" s="7"/>
      <c r="G423" s="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>
      <c r="A424" s="9"/>
      <c r="B424" s="8"/>
      <c r="C424" s="8"/>
      <c r="D424" s="8"/>
      <c r="E424" s="8"/>
      <c r="F424" s="7"/>
      <c r="G424" s="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>
      <c r="A425" s="9"/>
      <c r="B425" s="8"/>
      <c r="C425" s="8"/>
      <c r="D425" s="8"/>
      <c r="E425" s="8"/>
      <c r="F425" s="7"/>
      <c r="G425" s="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>
      <c r="A426" s="9"/>
      <c r="B426" s="8"/>
      <c r="C426" s="8"/>
      <c r="D426" s="8"/>
      <c r="E426" s="8"/>
      <c r="F426" s="7"/>
      <c r="G426" s="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>
      <c r="A427" s="9"/>
      <c r="B427" s="8"/>
      <c r="C427" s="8"/>
      <c r="D427" s="8"/>
      <c r="E427" s="8"/>
      <c r="F427" s="7"/>
      <c r="G427" s="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>
      <c r="A428" s="9"/>
      <c r="B428" s="8"/>
      <c r="C428" s="8"/>
      <c r="D428" s="8"/>
      <c r="E428" s="8"/>
      <c r="F428" s="7"/>
      <c r="G428" s="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>
      <c r="A429" s="9"/>
      <c r="B429" s="8"/>
      <c r="C429" s="8"/>
      <c r="D429" s="8"/>
      <c r="E429" s="8"/>
      <c r="F429" s="7"/>
      <c r="G429" s="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>
      <c r="A430" s="9"/>
      <c r="B430" s="8"/>
      <c r="C430" s="8"/>
      <c r="D430" s="8"/>
      <c r="E430" s="8"/>
      <c r="F430" s="7"/>
      <c r="G430" s="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>
      <c r="A431" s="9"/>
      <c r="B431" s="8"/>
      <c r="C431" s="8"/>
      <c r="D431" s="8"/>
      <c r="E431" s="8"/>
      <c r="F431" s="7"/>
      <c r="G431" s="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>
      <c r="A432" s="9"/>
      <c r="B432" s="8"/>
      <c r="C432" s="8"/>
      <c r="D432" s="8"/>
      <c r="E432" s="8"/>
      <c r="F432" s="7"/>
      <c r="G432" s="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>
      <c r="A433" s="9"/>
      <c r="B433" s="8"/>
      <c r="C433" s="8"/>
      <c r="D433" s="8"/>
      <c r="E433" s="8"/>
      <c r="F433" s="7"/>
      <c r="G433" s="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>
      <c r="A434" s="9"/>
      <c r="B434" s="8"/>
      <c r="C434" s="8"/>
      <c r="D434" s="8"/>
      <c r="E434" s="8"/>
      <c r="F434" s="7"/>
      <c r="G434" s="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>
      <c r="A435" s="9"/>
      <c r="B435" s="8"/>
      <c r="C435" s="8"/>
      <c r="D435" s="8"/>
      <c r="E435" s="8"/>
      <c r="F435" s="7"/>
      <c r="G435" s="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>
      <c r="A436" s="9"/>
      <c r="B436" s="8"/>
      <c r="C436" s="8"/>
      <c r="D436" s="8"/>
      <c r="E436" s="8"/>
      <c r="F436" s="7"/>
      <c r="G436" s="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>
      <c r="A437" s="9"/>
      <c r="B437" s="8"/>
      <c r="C437" s="8"/>
      <c r="D437" s="8"/>
      <c r="E437" s="8"/>
      <c r="F437" s="7"/>
      <c r="G437" s="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>
      <c r="A438" s="9"/>
      <c r="B438" s="8"/>
      <c r="C438" s="8"/>
      <c r="D438" s="8"/>
      <c r="E438" s="8"/>
      <c r="F438" s="7"/>
      <c r="G438" s="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>
      <c r="A439" s="9"/>
      <c r="B439" s="8"/>
      <c r="C439" s="8"/>
      <c r="D439" s="8"/>
      <c r="E439" s="8"/>
      <c r="F439" s="7"/>
      <c r="G439" s="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>
      <c r="A440" s="9"/>
      <c r="B440" s="8"/>
      <c r="C440" s="8"/>
      <c r="D440" s="8"/>
      <c r="E440" s="8"/>
      <c r="F440" s="7"/>
      <c r="G440" s="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>
      <c r="A441" s="9"/>
      <c r="B441" s="8"/>
      <c r="C441" s="8"/>
      <c r="D441" s="8"/>
      <c r="E441" s="8"/>
      <c r="F441" s="7"/>
      <c r="G441" s="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>
      <c r="A442" s="9"/>
      <c r="B442" s="8"/>
      <c r="C442" s="8"/>
      <c r="D442" s="8"/>
      <c r="E442" s="8"/>
      <c r="F442" s="7"/>
      <c r="G442" s="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>
      <c r="A443" s="9"/>
      <c r="B443" s="8"/>
      <c r="C443" s="8"/>
      <c r="D443" s="8"/>
      <c r="E443" s="8"/>
      <c r="F443" s="7"/>
      <c r="G443" s="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>
      <c r="A444" s="9"/>
      <c r="B444" s="8"/>
      <c r="C444" s="8"/>
      <c r="D444" s="8"/>
      <c r="E444" s="8"/>
      <c r="F444" s="7"/>
      <c r="G444" s="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>
      <c r="A445" s="9"/>
      <c r="B445" s="8"/>
      <c r="C445" s="8"/>
      <c r="D445" s="8"/>
      <c r="E445" s="8"/>
      <c r="F445" s="7"/>
      <c r="G445" s="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>
      <c r="A446" s="9"/>
      <c r="B446" s="8"/>
      <c r="C446" s="8"/>
      <c r="D446" s="8"/>
      <c r="E446" s="8"/>
      <c r="F446" s="7"/>
      <c r="G446" s="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>
      <c r="A447" s="9"/>
      <c r="B447" s="8"/>
      <c r="C447" s="8"/>
      <c r="D447" s="8"/>
      <c r="E447" s="8"/>
      <c r="F447" s="7"/>
      <c r="G447" s="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>
      <c r="A448" s="9"/>
      <c r="B448" s="8"/>
      <c r="C448" s="8"/>
      <c r="D448" s="8"/>
      <c r="E448" s="8"/>
      <c r="F448" s="7"/>
      <c r="G448" s="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>
      <c r="A449" s="9"/>
      <c r="B449" s="8"/>
      <c r="C449" s="8"/>
      <c r="D449" s="8"/>
      <c r="E449" s="8"/>
      <c r="F449" s="7"/>
      <c r="G449" s="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>
      <c r="A450" s="9"/>
      <c r="B450" s="8"/>
      <c r="C450" s="8"/>
      <c r="D450" s="8"/>
      <c r="E450" s="8"/>
      <c r="F450" s="7"/>
      <c r="G450" s="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>
      <c r="A451" s="9"/>
      <c r="B451" s="8"/>
      <c r="C451" s="8"/>
      <c r="D451" s="8"/>
      <c r="E451" s="8"/>
      <c r="F451" s="7"/>
      <c r="G451" s="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>
      <c r="A452" s="9"/>
      <c r="B452" s="8"/>
      <c r="C452" s="8"/>
      <c r="D452" s="8"/>
      <c r="E452" s="8"/>
      <c r="F452" s="7"/>
      <c r="G452" s="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>
      <c r="A453" s="9"/>
      <c r="B453" s="8"/>
      <c r="C453" s="8"/>
      <c r="D453" s="8"/>
      <c r="E453" s="8"/>
      <c r="F453" s="7"/>
      <c r="G453" s="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>
      <c r="A454" s="9"/>
      <c r="B454" s="8"/>
      <c r="C454" s="8"/>
      <c r="D454" s="8"/>
      <c r="E454" s="8"/>
      <c r="F454" s="7"/>
      <c r="G454" s="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>
      <c r="A455" s="9"/>
      <c r="B455" s="8"/>
      <c r="C455" s="8"/>
      <c r="D455" s="8"/>
      <c r="E455" s="8"/>
      <c r="F455" s="7"/>
      <c r="G455" s="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>
      <c r="A456" s="9"/>
      <c r="B456" s="8"/>
      <c r="C456" s="8"/>
      <c r="D456" s="8"/>
      <c r="E456" s="8"/>
      <c r="F456" s="7"/>
      <c r="G456" s="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>
      <c r="A457" s="9"/>
      <c r="B457" s="8"/>
      <c r="C457" s="8"/>
      <c r="D457" s="8"/>
      <c r="E457" s="8"/>
      <c r="F457" s="7"/>
      <c r="G457" s="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>
      <c r="A458" s="9"/>
      <c r="B458" s="8"/>
      <c r="C458" s="8"/>
      <c r="D458" s="8"/>
      <c r="E458" s="8"/>
      <c r="F458" s="7"/>
      <c r="G458" s="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>
      <c r="A459" s="9"/>
      <c r="B459" s="8"/>
      <c r="C459" s="8"/>
      <c r="D459" s="8"/>
      <c r="E459" s="8"/>
      <c r="F459" s="7"/>
      <c r="G459" s="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>
      <c r="A460" s="9"/>
      <c r="B460" s="8"/>
      <c r="C460" s="8"/>
      <c r="D460" s="8"/>
      <c r="E460" s="8"/>
      <c r="F460" s="7"/>
      <c r="G460" s="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>
      <c r="A461" s="9"/>
      <c r="B461" s="8"/>
      <c r="C461" s="8"/>
      <c r="D461" s="8"/>
      <c r="E461" s="8"/>
      <c r="F461" s="7"/>
      <c r="G461" s="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>
      <c r="A462" s="9"/>
      <c r="B462" s="8"/>
      <c r="C462" s="8"/>
      <c r="D462" s="8"/>
      <c r="E462" s="8"/>
      <c r="F462" s="7"/>
      <c r="G462" s="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>
      <c r="A463" s="9"/>
      <c r="B463" s="8"/>
      <c r="C463" s="8"/>
      <c r="D463" s="8"/>
      <c r="E463" s="8"/>
      <c r="F463" s="7"/>
      <c r="G463" s="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>
      <c r="A464" s="9"/>
      <c r="B464" s="8"/>
      <c r="C464" s="8"/>
      <c r="D464" s="8"/>
      <c r="E464" s="8"/>
      <c r="F464" s="7"/>
      <c r="G464" s="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>
      <c r="A465" s="9"/>
      <c r="B465" s="8"/>
      <c r="C465" s="8"/>
      <c r="D465" s="8"/>
      <c r="E465" s="8"/>
      <c r="F465" s="7"/>
      <c r="G465" s="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>
      <c r="A466" s="9"/>
      <c r="B466" s="8"/>
      <c r="C466" s="8"/>
      <c r="D466" s="8"/>
      <c r="E466" s="8"/>
      <c r="F466" s="7"/>
      <c r="G466" s="6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>
      <c r="A467" s="9"/>
      <c r="B467" s="8"/>
      <c r="C467" s="8"/>
      <c r="D467" s="8"/>
      <c r="E467" s="8"/>
      <c r="F467" s="7"/>
      <c r="G467" s="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>
      <c r="A468" s="9"/>
      <c r="B468" s="8"/>
      <c r="C468" s="8"/>
      <c r="D468" s="8"/>
      <c r="E468" s="8"/>
      <c r="F468" s="7"/>
      <c r="G468" s="6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>
      <c r="A469" s="9"/>
      <c r="B469" s="8"/>
      <c r="C469" s="8"/>
      <c r="D469" s="8"/>
      <c r="E469" s="8"/>
      <c r="F469" s="7"/>
      <c r="G469" s="6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>
      <c r="A470" s="9"/>
      <c r="B470" s="8"/>
      <c r="C470" s="8"/>
      <c r="D470" s="8"/>
      <c r="E470" s="8"/>
      <c r="F470" s="7"/>
      <c r="G470" s="6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>
      <c r="A471" s="9"/>
      <c r="B471" s="8"/>
      <c r="C471" s="8"/>
      <c r="D471" s="8"/>
      <c r="E471" s="8"/>
      <c r="F471" s="7"/>
      <c r="G471" s="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>
      <c r="A472" s="9"/>
      <c r="B472" s="8"/>
      <c r="C472" s="8"/>
      <c r="D472" s="8"/>
      <c r="E472" s="8"/>
      <c r="F472" s="7"/>
      <c r="G472" s="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>
      <c r="A473" s="9"/>
      <c r="B473" s="8"/>
      <c r="C473" s="8"/>
      <c r="D473" s="8"/>
      <c r="E473" s="8"/>
      <c r="F473" s="7"/>
      <c r="G473" s="6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>
      <c r="A474" s="9"/>
      <c r="B474" s="8"/>
      <c r="C474" s="8"/>
      <c r="D474" s="8"/>
      <c r="E474" s="8"/>
      <c r="F474" s="7"/>
      <c r="G474" s="6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>
      <c r="A475" s="9"/>
      <c r="B475" s="8"/>
      <c r="C475" s="8"/>
      <c r="D475" s="8"/>
      <c r="E475" s="8"/>
      <c r="F475" s="7"/>
      <c r="G475" s="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>
      <c r="A476" s="9"/>
      <c r="B476" s="8"/>
      <c r="C476" s="8"/>
      <c r="D476" s="8"/>
      <c r="E476" s="8"/>
      <c r="F476" s="7"/>
      <c r="G476" s="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>
      <c r="A477" s="9"/>
      <c r="B477" s="8"/>
      <c r="C477" s="8"/>
      <c r="D477" s="8"/>
      <c r="E477" s="8"/>
      <c r="F477" s="7"/>
      <c r="G477" s="6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>
      <c r="A478" s="9"/>
      <c r="B478" s="8"/>
      <c r="C478" s="8"/>
      <c r="D478" s="8"/>
      <c r="E478" s="8"/>
      <c r="F478" s="7"/>
      <c r="G478" s="6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>
      <c r="A479" s="9"/>
      <c r="B479" s="8"/>
      <c r="C479" s="8"/>
      <c r="D479" s="8"/>
      <c r="E479" s="8"/>
      <c r="F479" s="7"/>
      <c r="G479" s="6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>
      <c r="A480" s="9"/>
      <c r="B480" s="8"/>
      <c r="C480" s="8"/>
      <c r="D480" s="8"/>
      <c r="E480" s="8"/>
      <c r="F480" s="7"/>
      <c r="G480" s="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>
      <c r="A481" s="9"/>
      <c r="B481" s="8"/>
      <c r="C481" s="8"/>
      <c r="D481" s="8"/>
      <c r="E481" s="8"/>
      <c r="F481" s="7"/>
      <c r="G481" s="6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>
      <c r="A482" s="9"/>
      <c r="B482" s="8"/>
      <c r="C482" s="8"/>
      <c r="D482" s="8"/>
      <c r="E482" s="8"/>
      <c r="F482" s="7"/>
      <c r="G482" s="6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>
      <c r="A483" s="9"/>
      <c r="B483" s="8"/>
      <c r="C483" s="8"/>
      <c r="D483" s="8"/>
      <c r="E483" s="8"/>
      <c r="F483" s="7"/>
      <c r="G483" s="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>
      <c r="A484" s="9"/>
      <c r="B484" s="8"/>
      <c r="C484" s="8"/>
      <c r="D484" s="8"/>
      <c r="E484" s="8"/>
      <c r="F484" s="7"/>
      <c r="G484" s="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>
      <c r="A485" s="9"/>
      <c r="B485" s="8"/>
      <c r="C485" s="8"/>
      <c r="D485" s="8"/>
      <c r="E485" s="8"/>
      <c r="F485" s="7"/>
      <c r="G485" s="6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>
      <c r="A486" s="9"/>
      <c r="B486" s="8"/>
      <c r="C486" s="8"/>
      <c r="D486" s="8"/>
      <c r="E486" s="8"/>
      <c r="F486" s="7"/>
      <c r="G486" s="6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>
      <c r="A487" s="9"/>
      <c r="B487" s="8"/>
      <c r="C487" s="8"/>
      <c r="D487" s="8"/>
      <c r="E487" s="8"/>
      <c r="F487" s="7"/>
      <c r="G487" s="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>
      <c r="A488" s="9"/>
      <c r="B488" s="8"/>
      <c r="C488" s="8"/>
      <c r="D488" s="8"/>
      <c r="E488" s="8"/>
      <c r="F488" s="7"/>
      <c r="G488" s="6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>
      <c r="A489" s="9"/>
      <c r="B489" s="8"/>
      <c r="C489" s="8"/>
      <c r="D489" s="8"/>
      <c r="E489" s="8"/>
      <c r="F489" s="7"/>
      <c r="G489" s="6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>
      <c r="A490" s="9"/>
      <c r="B490" s="8"/>
      <c r="C490" s="8"/>
      <c r="D490" s="8"/>
      <c r="E490" s="8"/>
      <c r="F490" s="7"/>
      <c r="G490" s="6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>
      <c r="A491" s="9"/>
      <c r="B491" s="8"/>
      <c r="C491" s="8"/>
      <c r="D491" s="8"/>
      <c r="E491" s="8"/>
      <c r="F491" s="7"/>
      <c r="G491" s="6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>
      <c r="A492" s="9"/>
      <c r="B492" s="8"/>
      <c r="C492" s="8"/>
      <c r="D492" s="8"/>
      <c r="E492" s="8"/>
      <c r="F492" s="7"/>
      <c r="G492" s="6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>
      <c r="A493" s="9"/>
      <c r="B493" s="8"/>
      <c r="C493" s="8"/>
      <c r="D493" s="8"/>
      <c r="E493" s="8"/>
      <c r="F493" s="7"/>
      <c r="G493" s="6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>
      <c r="A494" s="9"/>
      <c r="B494" s="8"/>
      <c r="C494" s="8"/>
      <c r="D494" s="8"/>
      <c r="E494" s="8"/>
      <c r="F494" s="7"/>
      <c r="G494" s="6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>
      <c r="A495" s="9"/>
      <c r="B495" s="8"/>
      <c r="C495" s="8"/>
      <c r="D495" s="8"/>
      <c r="E495" s="8"/>
      <c r="F495" s="7"/>
      <c r="G495" s="6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>
      <c r="A496" s="9"/>
      <c r="B496" s="8"/>
      <c r="C496" s="8"/>
      <c r="D496" s="8"/>
      <c r="E496" s="8"/>
      <c r="F496" s="7"/>
      <c r="G496" s="6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>
      <c r="A497" s="9"/>
      <c r="B497" s="8"/>
      <c r="C497" s="8"/>
      <c r="D497" s="8"/>
      <c r="E497" s="8"/>
      <c r="F497" s="7"/>
      <c r="G497" s="6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>
      <c r="A498" s="9"/>
      <c r="B498" s="8"/>
      <c r="C498" s="8"/>
      <c r="D498" s="8"/>
      <c r="E498" s="8"/>
      <c r="F498" s="7"/>
      <c r="G498" s="6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>
      <c r="A499" s="9"/>
      <c r="B499" s="8"/>
      <c r="C499" s="8"/>
      <c r="D499" s="8"/>
      <c r="E499" s="8"/>
      <c r="F499" s="7"/>
      <c r="G499" s="6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>
      <c r="A500" s="9"/>
      <c r="B500" s="8"/>
      <c r="C500" s="8"/>
      <c r="D500" s="8"/>
      <c r="E500" s="8"/>
      <c r="F500" s="7"/>
      <c r="G500" s="6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>
      <c r="A501" s="9"/>
      <c r="B501" s="8"/>
      <c r="C501" s="8"/>
      <c r="D501" s="8"/>
      <c r="E501" s="8"/>
      <c r="F501" s="7"/>
      <c r="G501" s="6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>
      <c r="A502" s="9"/>
      <c r="B502" s="8"/>
      <c r="C502" s="8"/>
      <c r="D502" s="8"/>
      <c r="E502" s="8"/>
      <c r="F502" s="7"/>
      <c r="G502" s="6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>
      <c r="A503" s="9"/>
      <c r="B503" s="8"/>
      <c r="C503" s="8"/>
      <c r="D503" s="8"/>
      <c r="E503" s="8"/>
      <c r="F503" s="7"/>
      <c r="G503" s="6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>
      <c r="A504" s="9"/>
      <c r="B504" s="8"/>
      <c r="C504" s="8"/>
      <c r="D504" s="8"/>
      <c r="E504" s="8"/>
      <c r="F504" s="7"/>
      <c r="G504" s="6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>
      <c r="A505" s="9"/>
      <c r="B505" s="8"/>
      <c r="C505" s="8"/>
      <c r="D505" s="8"/>
      <c r="E505" s="8"/>
      <c r="F505" s="7"/>
      <c r="G505" s="6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>
      <c r="A506" s="9"/>
      <c r="B506" s="8"/>
      <c r="C506" s="8"/>
      <c r="D506" s="8"/>
      <c r="E506" s="8"/>
      <c r="F506" s="7"/>
      <c r="G506" s="6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>
      <c r="A507" s="9"/>
      <c r="B507" s="8"/>
      <c r="C507" s="8"/>
      <c r="D507" s="8"/>
      <c r="E507" s="8"/>
      <c r="F507" s="7"/>
      <c r="G507" s="6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>
      <c r="A508" s="9"/>
      <c r="B508" s="8"/>
      <c r="C508" s="8"/>
      <c r="D508" s="8"/>
      <c r="E508" s="8"/>
      <c r="F508" s="7"/>
      <c r="G508" s="6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>
      <c r="A509" s="9"/>
      <c r="B509" s="8"/>
      <c r="C509" s="8"/>
      <c r="D509" s="8"/>
      <c r="E509" s="8"/>
      <c r="F509" s="7"/>
      <c r="G509" s="6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>
      <c r="A510" s="9"/>
      <c r="B510" s="8"/>
      <c r="C510" s="8"/>
      <c r="D510" s="8"/>
      <c r="E510" s="8"/>
      <c r="F510" s="7"/>
      <c r="G510" s="6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>
      <c r="A511" s="9"/>
      <c r="B511" s="8"/>
      <c r="C511" s="8"/>
      <c r="D511" s="8"/>
      <c r="E511" s="8"/>
      <c r="F511" s="7"/>
      <c r="G511" s="6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>
      <c r="A512" s="9"/>
      <c r="B512" s="8"/>
      <c r="C512" s="8"/>
      <c r="D512" s="8"/>
      <c r="E512" s="8"/>
      <c r="F512" s="7"/>
      <c r="G512" s="6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>
      <c r="A513" s="9"/>
      <c r="B513" s="8"/>
      <c r="C513" s="8"/>
      <c r="D513" s="8"/>
      <c r="E513" s="8"/>
      <c r="F513" s="7"/>
      <c r="G513" s="6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>
      <c r="A514" s="9"/>
      <c r="B514" s="8"/>
      <c r="C514" s="8"/>
      <c r="D514" s="8"/>
      <c r="E514" s="8"/>
      <c r="F514" s="7"/>
      <c r="G514" s="6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>
      <c r="A515" s="9"/>
      <c r="B515" s="8"/>
      <c r="C515" s="8"/>
      <c r="D515" s="8"/>
      <c r="E515" s="8"/>
      <c r="F515" s="7"/>
      <c r="G515" s="6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>
      <c r="A516" s="9"/>
      <c r="B516" s="8"/>
      <c r="C516" s="8"/>
      <c r="D516" s="8"/>
      <c r="E516" s="8"/>
      <c r="F516" s="7"/>
      <c r="G516" s="6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>
      <c r="A517" s="9"/>
      <c r="B517" s="8"/>
      <c r="C517" s="8"/>
      <c r="D517" s="8"/>
      <c r="E517" s="8"/>
      <c r="F517" s="7"/>
      <c r="G517" s="6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>
      <c r="A518" s="9"/>
      <c r="B518" s="8"/>
      <c r="C518" s="8"/>
      <c r="D518" s="8"/>
      <c r="E518" s="8"/>
      <c r="F518" s="7"/>
      <c r="G518" s="6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>
      <c r="A519" s="9"/>
      <c r="B519" s="8"/>
      <c r="C519" s="8"/>
      <c r="D519" s="8"/>
      <c r="E519" s="8"/>
      <c r="F519" s="7"/>
      <c r="G519" s="6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>
      <c r="A520" s="9"/>
      <c r="B520" s="8"/>
      <c r="C520" s="8"/>
      <c r="D520" s="8"/>
      <c r="E520" s="8"/>
      <c r="F520" s="7"/>
      <c r="G520" s="6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>
      <c r="A521" s="9"/>
      <c r="B521" s="8"/>
      <c r="C521" s="8"/>
      <c r="D521" s="8"/>
      <c r="E521" s="8"/>
      <c r="F521" s="7"/>
      <c r="G521" s="6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>
      <c r="A522" s="9"/>
      <c r="B522" s="8"/>
      <c r="C522" s="8"/>
      <c r="D522" s="8"/>
      <c r="E522" s="8"/>
      <c r="F522" s="7"/>
      <c r="G522" s="6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>
      <c r="A523" s="9"/>
      <c r="B523" s="8"/>
      <c r="C523" s="8"/>
      <c r="D523" s="8"/>
      <c r="E523" s="8"/>
      <c r="F523" s="7"/>
      <c r="G523" s="6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>
      <c r="A524" s="9"/>
      <c r="B524" s="8"/>
      <c r="C524" s="8"/>
      <c r="D524" s="8"/>
      <c r="E524" s="8"/>
      <c r="F524" s="7"/>
      <c r="G524" s="6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>
      <c r="A525" s="9"/>
      <c r="B525" s="8"/>
      <c r="C525" s="8"/>
      <c r="D525" s="8"/>
      <c r="E525" s="8"/>
      <c r="F525" s="7"/>
      <c r="G525" s="6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>
      <c r="A526" s="9"/>
      <c r="B526" s="8"/>
      <c r="C526" s="8"/>
      <c r="D526" s="8"/>
      <c r="E526" s="8"/>
      <c r="F526" s="7"/>
      <c r="G526" s="6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>
      <c r="A527" s="9"/>
      <c r="B527" s="8"/>
      <c r="C527" s="8"/>
      <c r="D527" s="8"/>
      <c r="E527" s="8"/>
      <c r="F527" s="7"/>
      <c r="G527" s="6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>
      <c r="A528" s="9"/>
      <c r="B528" s="8"/>
      <c r="C528" s="8"/>
      <c r="D528" s="8"/>
      <c r="E528" s="8"/>
      <c r="F528" s="7"/>
      <c r="G528" s="6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>
      <c r="A529" s="9"/>
      <c r="B529" s="8"/>
      <c r="C529" s="8"/>
      <c r="D529" s="8"/>
      <c r="E529" s="8"/>
      <c r="F529" s="7"/>
      <c r="G529" s="6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>
      <c r="A530" s="9"/>
      <c r="B530" s="8"/>
      <c r="C530" s="8"/>
      <c r="D530" s="8"/>
      <c r="E530" s="8"/>
      <c r="F530" s="7"/>
      <c r="G530" s="6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>
      <c r="A531" s="9"/>
      <c r="B531" s="8"/>
      <c r="C531" s="8"/>
      <c r="D531" s="8"/>
      <c r="E531" s="8"/>
      <c r="F531" s="7"/>
      <c r="G531" s="6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>
      <c r="A532" s="9"/>
      <c r="B532" s="8"/>
      <c r="C532" s="8"/>
      <c r="D532" s="8"/>
      <c r="E532" s="8"/>
      <c r="F532" s="7"/>
      <c r="G532" s="6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>
      <c r="A533" s="9"/>
      <c r="B533" s="8"/>
      <c r="C533" s="8"/>
      <c r="D533" s="8"/>
      <c r="E533" s="8"/>
      <c r="F533" s="7"/>
      <c r="G533" s="6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>
      <c r="A534" s="9"/>
      <c r="B534" s="8"/>
      <c r="C534" s="8"/>
      <c r="D534" s="8"/>
      <c r="E534" s="8"/>
      <c r="F534" s="7"/>
      <c r="G534" s="6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>
      <c r="A535" s="9"/>
      <c r="B535" s="8"/>
      <c r="C535" s="8"/>
      <c r="D535" s="8"/>
      <c r="E535" s="8"/>
      <c r="F535" s="7"/>
      <c r="G535" s="6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>
      <c r="A536" s="9"/>
      <c r="B536" s="8"/>
      <c r="C536" s="8"/>
      <c r="D536" s="8"/>
      <c r="E536" s="8"/>
      <c r="F536" s="7"/>
      <c r="G536" s="6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>
      <c r="A537" s="9"/>
      <c r="B537" s="8"/>
      <c r="C537" s="8"/>
      <c r="D537" s="8"/>
      <c r="E537" s="8"/>
      <c r="F537" s="7"/>
      <c r="G537" s="6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>
      <c r="A538" s="9"/>
      <c r="B538" s="8"/>
      <c r="C538" s="8"/>
      <c r="D538" s="8"/>
      <c r="E538" s="8"/>
      <c r="F538" s="7"/>
      <c r="G538" s="6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>
      <c r="A539" s="9"/>
      <c r="B539" s="8"/>
      <c r="C539" s="8"/>
      <c r="D539" s="8"/>
      <c r="E539" s="8"/>
      <c r="F539" s="7"/>
      <c r="G539" s="6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>
      <c r="A540" s="9"/>
      <c r="B540" s="8"/>
      <c r="C540" s="8"/>
      <c r="D540" s="8"/>
      <c r="E540" s="8"/>
      <c r="F540" s="7"/>
      <c r="G540" s="6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>
      <c r="A541" s="9"/>
      <c r="B541" s="8"/>
      <c r="C541" s="8"/>
      <c r="D541" s="8"/>
      <c r="E541" s="8"/>
      <c r="F541" s="7"/>
      <c r="G541" s="6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>
      <c r="A542" s="9"/>
      <c r="B542" s="8"/>
      <c r="C542" s="8"/>
      <c r="D542" s="8"/>
      <c r="E542" s="8"/>
      <c r="F542" s="7"/>
      <c r="G542" s="6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>
      <c r="A543" s="9"/>
      <c r="B543" s="8"/>
      <c r="C543" s="8"/>
      <c r="D543" s="8"/>
      <c r="E543" s="8"/>
      <c r="F543" s="7"/>
      <c r="G543" s="6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>
      <c r="A544" s="9"/>
      <c r="B544" s="8"/>
      <c r="C544" s="8"/>
      <c r="D544" s="8"/>
      <c r="E544" s="8"/>
      <c r="F544" s="7"/>
      <c r="G544" s="6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>
      <c r="A545" s="9"/>
      <c r="B545" s="8"/>
      <c r="C545" s="8"/>
      <c r="D545" s="8"/>
      <c r="E545" s="8"/>
      <c r="F545" s="7"/>
      <c r="G545" s="6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>
      <c r="A546" s="9"/>
      <c r="B546" s="8"/>
      <c r="C546" s="8"/>
      <c r="D546" s="8"/>
      <c r="E546" s="8"/>
      <c r="F546" s="7"/>
      <c r="G546" s="6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>
      <c r="A547" s="9"/>
      <c r="B547" s="8"/>
      <c r="C547" s="8"/>
      <c r="D547" s="8"/>
      <c r="E547" s="8"/>
      <c r="F547" s="7"/>
      <c r="G547" s="6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>
      <c r="A548" s="9"/>
      <c r="B548" s="8"/>
      <c r="C548" s="8"/>
      <c r="D548" s="8"/>
      <c r="E548" s="8"/>
      <c r="F548" s="7"/>
      <c r="G548" s="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>
      <c r="A549" s="9"/>
      <c r="B549" s="8"/>
      <c r="C549" s="8"/>
      <c r="D549" s="8"/>
      <c r="E549" s="8"/>
      <c r="F549" s="7"/>
      <c r="G549" s="6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>
      <c r="A550" s="9"/>
      <c r="B550" s="8"/>
      <c r="C550" s="8"/>
      <c r="D550" s="8"/>
      <c r="E550" s="8"/>
      <c r="F550" s="7"/>
      <c r="G550" s="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>
      <c r="A551" s="9"/>
      <c r="B551" s="8"/>
      <c r="C551" s="8"/>
      <c r="D551" s="8"/>
      <c r="E551" s="8"/>
      <c r="F551" s="7"/>
      <c r="G551" s="6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>
      <c r="A552" s="9"/>
      <c r="B552" s="8"/>
      <c r="C552" s="8"/>
      <c r="D552" s="8"/>
      <c r="E552" s="8"/>
      <c r="F552" s="7"/>
      <c r="G552" s="6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>
      <c r="A553" s="9"/>
      <c r="B553" s="8"/>
      <c r="C553" s="8"/>
      <c r="D553" s="8"/>
      <c r="E553" s="8"/>
      <c r="F553" s="7"/>
      <c r="G553" s="6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>
      <c r="A554" s="9"/>
      <c r="B554" s="8"/>
      <c r="C554" s="8"/>
      <c r="D554" s="8"/>
      <c r="E554" s="8"/>
      <c r="F554" s="7"/>
      <c r="G554" s="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>
      <c r="A555" s="9"/>
      <c r="B555" s="8"/>
      <c r="C555" s="8"/>
      <c r="D555" s="8"/>
      <c r="E555" s="8"/>
      <c r="F555" s="7"/>
      <c r="G555" s="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>
      <c r="A556" s="9"/>
      <c r="B556" s="8"/>
      <c r="C556" s="8"/>
      <c r="D556" s="8"/>
      <c r="E556" s="8"/>
      <c r="F556" s="7"/>
      <c r="G556" s="6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>
      <c r="A557" s="9"/>
      <c r="B557" s="8"/>
      <c r="C557" s="8"/>
      <c r="D557" s="8"/>
      <c r="E557" s="8"/>
      <c r="F557" s="7"/>
      <c r="G557" s="6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>
      <c r="A558" s="9"/>
      <c r="B558" s="8"/>
      <c r="C558" s="8"/>
      <c r="D558" s="8"/>
      <c r="E558" s="8"/>
      <c r="F558" s="7"/>
      <c r="G558" s="6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>
      <c r="A559" s="9"/>
      <c r="B559" s="8"/>
      <c r="C559" s="8"/>
      <c r="D559" s="8"/>
      <c r="E559" s="8"/>
      <c r="F559" s="7"/>
      <c r="G559" s="6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>
      <c r="A560" s="9"/>
      <c r="B560" s="8"/>
      <c r="C560" s="8"/>
      <c r="D560" s="8"/>
      <c r="E560" s="8"/>
      <c r="F560" s="7"/>
      <c r="G560" s="6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>
      <c r="A561" s="9"/>
      <c r="B561" s="8"/>
      <c r="C561" s="8"/>
      <c r="D561" s="8"/>
      <c r="E561" s="8"/>
      <c r="F561" s="7"/>
      <c r="G561" s="6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>
      <c r="A562" s="9"/>
      <c r="B562" s="8"/>
      <c r="C562" s="8"/>
      <c r="D562" s="8"/>
      <c r="E562" s="8"/>
      <c r="F562" s="7"/>
      <c r="G562" s="6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>
      <c r="A563" s="9"/>
      <c r="B563" s="8"/>
      <c r="C563" s="8"/>
      <c r="D563" s="8"/>
      <c r="E563" s="8"/>
      <c r="F563" s="7"/>
      <c r="G563" s="6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>
      <c r="A564" s="9"/>
      <c r="B564" s="8"/>
      <c r="C564" s="8"/>
      <c r="D564" s="8"/>
      <c r="E564" s="8"/>
      <c r="F564" s="7"/>
      <c r="G564" s="6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>
      <c r="A565" s="9"/>
      <c r="B565" s="8"/>
      <c r="C565" s="8"/>
      <c r="D565" s="8"/>
      <c r="E565" s="8"/>
      <c r="F565" s="7"/>
      <c r="G565" s="6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>
      <c r="A566" s="9"/>
      <c r="B566" s="8"/>
      <c r="C566" s="8"/>
      <c r="D566" s="8"/>
      <c r="E566" s="8"/>
      <c r="F566" s="7"/>
      <c r="G566" s="6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>
      <c r="A567" s="9"/>
      <c r="B567" s="8"/>
      <c r="C567" s="8"/>
      <c r="D567" s="8"/>
      <c r="E567" s="8"/>
      <c r="F567" s="7"/>
      <c r="G567" s="6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>
      <c r="A568" s="9"/>
      <c r="B568" s="8"/>
      <c r="C568" s="8"/>
      <c r="D568" s="8"/>
      <c r="E568" s="8"/>
      <c r="F568" s="7"/>
      <c r="G568" s="6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>
      <c r="A569" s="9"/>
      <c r="B569" s="8"/>
      <c r="C569" s="8"/>
      <c r="D569" s="8"/>
      <c r="E569" s="8"/>
      <c r="F569" s="7"/>
      <c r="G569" s="6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>
      <c r="A570" s="9"/>
      <c r="B570" s="8"/>
      <c r="C570" s="8"/>
      <c r="D570" s="8"/>
      <c r="E570" s="8"/>
      <c r="F570" s="7"/>
      <c r="G570" s="6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>
      <c r="A571" s="9"/>
      <c r="B571" s="8"/>
      <c r="C571" s="8"/>
      <c r="D571" s="8"/>
      <c r="E571" s="8"/>
      <c r="F571" s="7"/>
      <c r="G571" s="6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>
      <c r="A572" s="9"/>
      <c r="B572" s="8"/>
      <c r="C572" s="8"/>
      <c r="D572" s="8"/>
      <c r="E572" s="8"/>
      <c r="F572" s="7"/>
      <c r="G572" s="6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>
      <c r="A573" s="9"/>
      <c r="B573" s="8"/>
      <c r="C573" s="8"/>
      <c r="D573" s="8"/>
      <c r="E573" s="8"/>
      <c r="F573" s="7"/>
      <c r="G573" s="6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>
      <c r="A574" s="9"/>
      <c r="B574" s="8"/>
      <c r="C574" s="8"/>
      <c r="D574" s="8"/>
      <c r="E574" s="8"/>
      <c r="F574" s="7"/>
      <c r="G574" s="6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>
      <c r="A575" s="9"/>
      <c r="B575" s="8"/>
      <c r="C575" s="8"/>
      <c r="D575" s="8"/>
      <c r="E575" s="8"/>
      <c r="F575" s="7"/>
      <c r="G575" s="6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>
      <c r="A576" s="9"/>
      <c r="B576" s="8"/>
      <c r="C576" s="8"/>
      <c r="D576" s="8"/>
      <c r="E576" s="8"/>
      <c r="F576" s="7"/>
      <c r="G576" s="6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>
      <c r="A577" s="9"/>
      <c r="B577" s="8"/>
      <c r="C577" s="8"/>
      <c r="D577" s="8"/>
      <c r="E577" s="8"/>
      <c r="F577" s="7"/>
      <c r="G577" s="6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>
      <c r="A578" s="9"/>
      <c r="B578" s="8"/>
      <c r="C578" s="8"/>
      <c r="D578" s="8"/>
      <c r="E578" s="8"/>
      <c r="F578" s="7"/>
      <c r="G578" s="6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>
      <c r="A579" s="9"/>
      <c r="B579" s="8"/>
      <c r="C579" s="8"/>
      <c r="D579" s="8"/>
      <c r="E579" s="8"/>
      <c r="F579" s="7"/>
      <c r="G579" s="6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>
      <c r="A580" s="9"/>
      <c r="B580" s="8"/>
      <c r="C580" s="8"/>
      <c r="D580" s="8"/>
      <c r="E580" s="8"/>
      <c r="F580" s="7"/>
      <c r="G580" s="6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>
      <c r="A581" s="9"/>
      <c r="B581" s="8"/>
      <c r="C581" s="8"/>
      <c r="D581" s="8"/>
      <c r="E581" s="8"/>
      <c r="F581" s="7"/>
      <c r="G581" s="6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>
      <c r="A582" s="9"/>
      <c r="B582" s="8"/>
      <c r="C582" s="8"/>
      <c r="D582" s="8"/>
      <c r="E582" s="8"/>
      <c r="F582" s="7"/>
      <c r="G582" s="6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>
      <c r="A583" s="9"/>
      <c r="B583" s="8"/>
      <c r="C583" s="8"/>
      <c r="D583" s="8"/>
      <c r="E583" s="8"/>
      <c r="F583" s="7"/>
      <c r="G583" s="6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>
      <c r="A584" s="9"/>
      <c r="B584" s="8"/>
      <c r="C584" s="8"/>
      <c r="D584" s="8"/>
      <c r="E584" s="8"/>
      <c r="F584" s="7"/>
      <c r="G584" s="6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>
      <c r="A585" s="9"/>
      <c r="B585" s="8"/>
      <c r="C585" s="8"/>
      <c r="D585" s="8"/>
      <c r="E585" s="8"/>
      <c r="F585" s="7"/>
      <c r="G585" s="6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>
      <c r="A586" s="9"/>
      <c r="B586" s="8"/>
      <c r="C586" s="8"/>
      <c r="D586" s="8"/>
      <c r="E586" s="8"/>
      <c r="F586" s="7"/>
      <c r="G586" s="6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>
      <c r="A587" s="9"/>
      <c r="B587" s="8"/>
      <c r="C587" s="8"/>
      <c r="D587" s="8"/>
      <c r="E587" s="8"/>
      <c r="F587" s="7"/>
      <c r="G587" s="6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>
      <c r="A588" s="9"/>
      <c r="B588" s="8"/>
      <c r="C588" s="8"/>
      <c r="D588" s="8"/>
      <c r="E588" s="8"/>
      <c r="F588" s="7"/>
      <c r="G588" s="6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>
      <c r="A589" s="9"/>
      <c r="B589" s="8"/>
      <c r="C589" s="8"/>
      <c r="D589" s="8"/>
      <c r="E589" s="8"/>
      <c r="F589" s="7"/>
      <c r="G589" s="6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>
      <c r="A590" s="9"/>
      <c r="B590" s="8"/>
      <c r="C590" s="8"/>
      <c r="D590" s="8"/>
      <c r="E590" s="8"/>
      <c r="F590" s="7"/>
      <c r="G590" s="6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>
      <c r="A591" s="9"/>
      <c r="B591" s="8"/>
      <c r="C591" s="8"/>
      <c r="D591" s="8"/>
      <c r="E591" s="8"/>
      <c r="F591" s="7"/>
      <c r="G591" s="6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>
      <c r="A592" s="9"/>
      <c r="B592" s="8"/>
      <c r="C592" s="8"/>
      <c r="D592" s="8"/>
      <c r="E592" s="8"/>
      <c r="F592" s="7"/>
      <c r="G592" s="6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>
      <c r="A593" s="9"/>
      <c r="B593" s="8"/>
      <c r="C593" s="8"/>
      <c r="D593" s="8"/>
      <c r="E593" s="8"/>
      <c r="F593" s="7"/>
      <c r="G593" s="6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>
      <c r="A594" s="9"/>
      <c r="B594" s="8"/>
      <c r="C594" s="8"/>
      <c r="D594" s="8"/>
      <c r="E594" s="8"/>
      <c r="F594" s="7"/>
      <c r="G594" s="6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>
      <c r="A595" s="9"/>
      <c r="B595" s="8"/>
      <c r="C595" s="8"/>
      <c r="D595" s="8"/>
      <c r="E595" s="8"/>
      <c r="F595" s="7"/>
      <c r="G595" s="6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>
      <c r="A596" s="9"/>
      <c r="B596" s="8"/>
      <c r="C596" s="8"/>
      <c r="D596" s="8"/>
      <c r="E596" s="8"/>
      <c r="F596" s="7"/>
      <c r="G596" s="6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>
      <c r="A597" s="9"/>
      <c r="B597" s="8"/>
      <c r="C597" s="8"/>
      <c r="D597" s="8"/>
      <c r="E597" s="8"/>
      <c r="F597" s="7"/>
      <c r="G597" s="6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>
      <c r="A598" s="9"/>
      <c r="B598" s="8"/>
      <c r="C598" s="8"/>
      <c r="D598" s="8"/>
      <c r="E598" s="8"/>
      <c r="F598" s="7"/>
      <c r="G598" s="6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>
      <c r="A599" s="9"/>
      <c r="B599" s="8"/>
      <c r="C599" s="8"/>
      <c r="D599" s="8"/>
      <c r="E599" s="8"/>
      <c r="F599" s="7"/>
      <c r="G599" s="6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>
      <c r="A600" s="9"/>
      <c r="B600" s="8"/>
      <c r="C600" s="8"/>
      <c r="D600" s="8"/>
      <c r="E600" s="8"/>
      <c r="F600" s="7"/>
      <c r="G600" s="6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>
      <c r="A601" s="9"/>
      <c r="B601" s="8"/>
      <c r="C601" s="8"/>
      <c r="D601" s="8"/>
      <c r="E601" s="8"/>
      <c r="F601" s="7"/>
      <c r="G601" s="6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>
      <c r="A602" s="9"/>
      <c r="B602" s="8"/>
      <c r="C602" s="8"/>
      <c r="D602" s="8"/>
      <c r="E602" s="8"/>
      <c r="F602" s="7"/>
      <c r="G602" s="6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>
      <c r="A603" s="9"/>
      <c r="B603" s="8"/>
      <c r="C603" s="8"/>
      <c r="D603" s="8"/>
      <c r="E603" s="8"/>
      <c r="F603" s="7"/>
      <c r="G603" s="6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>
      <c r="A604" s="9"/>
      <c r="B604" s="8"/>
      <c r="C604" s="8"/>
      <c r="D604" s="8"/>
      <c r="E604" s="8"/>
      <c r="F604" s="7"/>
      <c r="G604" s="6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>
      <c r="A605" s="9"/>
      <c r="B605" s="8"/>
      <c r="C605" s="8"/>
      <c r="D605" s="8"/>
      <c r="E605" s="8"/>
      <c r="F605" s="7"/>
      <c r="G605" s="6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>
      <c r="A606" s="9"/>
      <c r="B606" s="8"/>
      <c r="C606" s="8"/>
      <c r="D606" s="8"/>
      <c r="E606" s="8"/>
      <c r="F606" s="7"/>
      <c r="G606" s="6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>
      <c r="A607" s="9"/>
      <c r="B607" s="8"/>
      <c r="C607" s="8"/>
      <c r="D607" s="8"/>
      <c r="E607" s="8"/>
      <c r="F607" s="7"/>
      <c r="G607" s="6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>
      <c r="A608" s="9"/>
      <c r="B608" s="8"/>
      <c r="C608" s="8"/>
      <c r="D608" s="8"/>
      <c r="E608" s="8"/>
      <c r="F608" s="7"/>
      <c r="G608" s="6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>
      <c r="A609" s="9"/>
      <c r="B609" s="8"/>
      <c r="C609" s="8"/>
      <c r="D609" s="8"/>
      <c r="E609" s="8"/>
      <c r="F609" s="7"/>
      <c r="G609" s="6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>
      <c r="A610" s="9"/>
      <c r="B610" s="8"/>
      <c r="C610" s="8"/>
      <c r="D610" s="8"/>
      <c r="E610" s="8"/>
      <c r="F610" s="7"/>
      <c r="G610" s="6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>
      <c r="A611" s="9"/>
      <c r="B611" s="8"/>
      <c r="C611" s="8"/>
      <c r="D611" s="8"/>
      <c r="E611" s="8"/>
      <c r="F611" s="7"/>
      <c r="G611" s="6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>
      <c r="A612" s="9"/>
      <c r="B612" s="8"/>
      <c r="C612" s="8"/>
      <c r="D612" s="8"/>
      <c r="E612" s="8"/>
      <c r="F612" s="7"/>
      <c r="G612" s="6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>
      <c r="A613" s="9"/>
      <c r="B613" s="8"/>
      <c r="C613" s="8"/>
      <c r="D613" s="8"/>
      <c r="E613" s="8"/>
      <c r="F613" s="7"/>
      <c r="G613" s="6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>
      <c r="A614" s="9"/>
      <c r="B614" s="8"/>
      <c r="C614" s="8"/>
      <c r="D614" s="8"/>
      <c r="E614" s="8"/>
      <c r="F614" s="7"/>
      <c r="G614" s="6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>
      <c r="A615" s="9"/>
      <c r="B615" s="8"/>
      <c r="C615" s="8"/>
      <c r="D615" s="8"/>
      <c r="E615" s="8"/>
      <c r="F615" s="7"/>
      <c r="G615" s="6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>
      <c r="A616" s="9"/>
      <c r="B616" s="8"/>
      <c r="C616" s="8"/>
      <c r="D616" s="8"/>
      <c r="E616" s="8"/>
      <c r="F616" s="7"/>
      <c r="G616" s="6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>
      <c r="A617" s="9"/>
      <c r="B617" s="8"/>
      <c r="C617" s="8"/>
      <c r="D617" s="8"/>
      <c r="E617" s="8"/>
      <c r="F617" s="7"/>
      <c r="G617" s="6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>
      <c r="A618" s="9"/>
      <c r="B618" s="8"/>
      <c r="C618" s="8"/>
      <c r="D618" s="8"/>
      <c r="E618" s="8"/>
      <c r="F618" s="7"/>
      <c r="G618" s="6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>
      <c r="A619" s="9"/>
      <c r="B619" s="8"/>
      <c r="C619" s="8"/>
      <c r="D619" s="8"/>
      <c r="E619" s="8"/>
      <c r="F619" s="7"/>
      <c r="G619" s="6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>
      <c r="A620" s="9"/>
      <c r="B620" s="8"/>
      <c r="C620" s="8"/>
      <c r="D620" s="8"/>
      <c r="E620" s="8"/>
      <c r="F620" s="7"/>
      <c r="G620" s="6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>
      <c r="A621" s="9"/>
      <c r="B621" s="8"/>
      <c r="C621" s="8"/>
      <c r="D621" s="8"/>
      <c r="E621" s="8"/>
      <c r="F621" s="7"/>
      <c r="G621" s="6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>
      <c r="A622" s="9"/>
      <c r="B622" s="8"/>
      <c r="C622" s="8"/>
      <c r="D622" s="8"/>
      <c r="E622" s="8"/>
      <c r="F622" s="7"/>
      <c r="G622" s="6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>
      <c r="A623" s="9"/>
      <c r="B623" s="8"/>
      <c r="C623" s="8"/>
      <c r="D623" s="8"/>
      <c r="E623" s="8"/>
      <c r="F623" s="7"/>
      <c r="G623" s="6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>
      <c r="A624" s="9"/>
      <c r="B624" s="8"/>
      <c r="C624" s="8"/>
      <c r="D624" s="8"/>
      <c r="E624" s="8"/>
      <c r="F624" s="7"/>
      <c r="G624" s="6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>
      <c r="A625" s="9"/>
      <c r="B625" s="8"/>
      <c r="C625" s="8"/>
      <c r="D625" s="8"/>
      <c r="E625" s="8"/>
      <c r="F625" s="7"/>
      <c r="G625" s="6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>
      <c r="A626" s="9"/>
      <c r="B626" s="8"/>
      <c r="C626" s="8"/>
      <c r="D626" s="8"/>
      <c r="E626" s="8"/>
      <c r="F626" s="7"/>
      <c r="G626" s="6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>
      <c r="A627" s="9"/>
      <c r="B627" s="8"/>
      <c r="C627" s="8"/>
      <c r="D627" s="8"/>
      <c r="E627" s="8"/>
      <c r="F627" s="7"/>
      <c r="G627" s="6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>
      <c r="A628" s="9"/>
      <c r="B628" s="8"/>
      <c r="C628" s="8"/>
      <c r="D628" s="8"/>
      <c r="E628" s="8"/>
      <c r="F628" s="7"/>
      <c r="G628" s="6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>
      <c r="A629" s="9"/>
      <c r="B629" s="8"/>
      <c r="C629" s="8"/>
      <c r="D629" s="8"/>
      <c r="E629" s="8"/>
      <c r="F629" s="7"/>
      <c r="G629" s="6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>
      <c r="A630" s="9"/>
      <c r="B630" s="8"/>
      <c r="C630" s="8"/>
      <c r="D630" s="8"/>
      <c r="E630" s="8"/>
      <c r="F630" s="7"/>
      <c r="G630" s="6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>
      <c r="A631" s="9"/>
      <c r="B631" s="8"/>
      <c r="C631" s="8"/>
      <c r="D631" s="8"/>
      <c r="E631" s="8"/>
      <c r="F631" s="7"/>
      <c r="G631" s="6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>
      <c r="A632" s="9"/>
      <c r="B632" s="8"/>
      <c r="C632" s="8"/>
      <c r="D632" s="8"/>
      <c r="E632" s="8"/>
      <c r="F632" s="7"/>
      <c r="G632" s="6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>
      <c r="A633" s="9"/>
      <c r="B633" s="8"/>
      <c r="C633" s="8"/>
      <c r="D633" s="8"/>
      <c r="E633" s="8"/>
      <c r="F633" s="7"/>
      <c r="G633" s="6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>
      <c r="A634" s="9"/>
      <c r="B634" s="8"/>
      <c r="C634" s="8"/>
      <c r="D634" s="8"/>
      <c r="E634" s="8"/>
      <c r="F634" s="7"/>
      <c r="G634" s="6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>
      <c r="A635" s="9"/>
      <c r="B635" s="8"/>
      <c r="C635" s="8"/>
      <c r="D635" s="8"/>
      <c r="E635" s="8"/>
      <c r="F635" s="7"/>
      <c r="G635" s="6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>
      <c r="A636" s="9"/>
      <c r="B636" s="8"/>
      <c r="C636" s="8"/>
      <c r="D636" s="8"/>
      <c r="E636" s="8"/>
      <c r="F636" s="7"/>
      <c r="G636" s="6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>
      <c r="A637" s="9"/>
      <c r="B637" s="8"/>
      <c r="C637" s="8"/>
      <c r="D637" s="8"/>
      <c r="E637" s="8"/>
      <c r="F637" s="7"/>
      <c r="G637" s="6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>
      <c r="A638" s="9"/>
      <c r="B638" s="8"/>
      <c r="C638" s="8"/>
      <c r="D638" s="8"/>
      <c r="E638" s="8"/>
      <c r="F638" s="7"/>
      <c r="G638" s="6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>
      <c r="A639" s="9"/>
      <c r="B639" s="8"/>
      <c r="C639" s="8"/>
      <c r="D639" s="8"/>
      <c r="E639" s="8"/>
      <c r="F639" s="7"/>
      <c r="G639" s="6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>
      <c r="A640" s="9"/>
      <c r="B640" s="8"/>
      <c r="C640" s="8"/>
      <c r="D640" s="8"/>
      <c r="E640" s="8"/>
      <c r="F640" s="7"/>
      <c r="G640" s="6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>
      <c r="A641" s="9"/>
      <c r="B641" s="8"/>
      <c r="C641" s="8"/>
      <c r="D641" s="8"/>
      <c r="E641" s="8"/>
      <c r="F641" s="7"/>
      <c r="G641" s="6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>
      <c r="A642" s="9"/>
      <c r="B642" s="8"/>
      <c r="C642" s="8"/>
      <c r="D642" s="8"/>
      <c r="E642" s="8"/>
      <c r="F642" s="7"/>
      <c r="G642" s="6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>
      <c r="A643" s="9"/>
      <c r="B643" s="8"/>
      <c r="C643" s="8"/>
      <c r="D643" s="8"/>
      <c r="E643" s="8"/>
      <c r="F643" s="7"/>
      <c r="G643" s="6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>
      <c r="A644" s="9"/>
      <c r="B644" s="8"/>
      <c r="C644" s="8"/>
      <c r="D644" s="8"/>
      <c r="E644" s="8"/>
      <c r="F644" s="7"/>
      <c r="G644" s="6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>
      <c r="A645" s="9"/>
      <c r="B645" s="8"/>
      <c r="C645" s="8"/>
      <c r="D645" s="8"/>
      <c r="E645" s="8"/>
      <c r="F645" s="7"/>
      <c r="G645" s="6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>
      <c r="A646" s="9"/>
      <c r="B646" s="8"/>
      <c r="C646" s="8"/>
      <c r="D646" s="8"/>
      <c r="E646" s="8"/>
      <c r="F646" s="7"/>
      <c r="G646" s="6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>
      <c r="A647" s="9"/>
      <c r="B647" s="8"/>
      <c r="C647" s="8"/>
      <c r="D647" s="8"/>
      <c r="E647" s="8"/>
      <c r="F647" s="7"/>
      <c r="G647" s="6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>
      <c r="A648" s="9"/>
      <c r="B648" s="8"/>
      <c r="C648" s="8"/>
      <c r="D648" s="8"/>
      <c r="E648" s="8"/>
      <c r="F648" s="7"/>
      <c r="G648" s="6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>
      <c r="A649" s="9"/>
      <c r="B649" s="8"/>
      <c r="C649" s="8"/>
      <c r="D649" s="8"/>
      <c r="E649" s="8"/>
      <c r="F649" s="7"/>
      <c r="G649" s="6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>
      <c r="A650" s="9"/>
      <c r="B650" s="8"/>
      <c r="C650" s="8"/>
      <c r="D650" s="8"/>
      <c r="E650" s="8"/>
      <c r="F650" s="7"/>
      <c r="G650" s="6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>
      <c r="A651" s="9"/>
      <c r="B651" s="8"/>
      <c r="C651" s="8"/>
      <c r="D651" s="8"/>
      <c r="E651" s="8"/>
      <c r="F651" s="7"/>
      <c r="G651" s="6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>
      <c r="A652" s="9"/>
      <c r="B652" s="8"/>
      <c r="C652" s="8"/>
      <c r="D652" s="8"/>
      <c r="E652" s="8"/>
      <c r="F652" s="7"/>
      <c r="G652" s="6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>
      <c r="A653" s="9"/>
      <c r="B653" s="8"/>
      <c r="C653" s="8"/>
      <c r="D653" s="8"/>
      <c r="E653" s="8"/>
      <c r="F653" s="7"/>
      <c r="G653" s="6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>
      <c r="A654" s="9"/>
      <c r="B654" s="8"/>
      <c r="C654" s="8"/>
      <c r="D654" s="8"/>
      <c r="E654" s="8"/>
      <c r="F654" s="7"/>
      <c r="G654" s="6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>
      <c r="A655" s="9"/>
      <c r="B655" s="8"/>
      <c r="C655" s="8"/>
      <c r="D655" s="8"/>
      <c r="E655" s="8"/>
      <c r="F655" s="7"/>
      <c r="G655" s="6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>
      <c r="A656" s="9"/>
      <c r="B656" s="8"/>
      <c r="C656" s="8"/>
      <c r="D656" s="8"/>
      <c r="E656" s="8"/>
      <c r="F656" s="7"/>
      <c r="G656" s="6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>
      <c r="A657" s="9"/>
      <c r="B657" s="8"/>
      <c r="C657" s="8"/>
      <c r="D657" s="8"/>
      <c r="E657" s="8"/>
      <c r="F657" s="7"/>
      <c r="G657" s="6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>
      <c r="A658" s="9"/>
      <c r="B658" s="8"/>
      <c r="C658" s="8"/>
      <c r="D658" s="8"/>
      <c r="E658" s="8"/>
      <c r="F658" s="7"/>
      <c r="G658" s="6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>
      <c r="A659" s="9"/>
      <c r="B659" s="8"/>
      <c r="C659" s="8"/>
      <c r="D659" s="8"/>
      <c r="E659" s="8"/>
      <c r="F659" s="7"/>
      <c r="G659" s="6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>
      <c r="A660" s="9"/>
      <c r="B660" s="8"/>
      <c r="C660" s="8"/>
      <c r="D660" s="8"/>
      <c r="E660" s="8"/>
      <c r="F660" s="7"/>
      <c r="G660" s="6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>
      <c r="A661" s="9"/>
      <c r="B661" s="8"/>
      <c r="C661" s="8"/>
      <c r="D661" s="8"/>
      <c r="E661" s="8"/>
      <c r="F661" s="7"/>
      <c r="G661" s="6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>
      <c r="A662" s="9"/>
      <c r="B662" s="8"/>
      <c r="C662" s="8"/>
      <c r="D662" s="8"/>
      <c r="E662" s="8"/>
      <c r="F662" s="7"/>
      <c r="G662" s="6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>
      <c r="A663" s="9"/>
      <c r="B663" s="8"/>
      <c r="C663" s="8"/>
      <c r="D663" s="8"/>
      <c r="E663" s="8"/>
      <c r="F663" s="7"/>
      <c r="G663" s="6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>
      <c r="A664" s="9"/>
      <c r="B664" s="8"/>
      <c r="C664" s="8"/>
      <c r="D664" s="8"/>
      <c r="E664" s="8"/>
      <c r="F664" s="7"/>
      <c r="G664" s="6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>
      <c r="A665" s="9"/>
      <c r="B665" s="8"/>
      <c r="C665" s="8"/>
      <c r="D665" s="8"/>
      <c r="E665" s="8"/>
      <c r="F665" s="7"/>
      <c r="G665" s="6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>
      <c r="A666" s="9"/>
      <c r="B666" s="8"/>
      <c r="C666" s="8"/>
      <c r="D666" s="8"/>
      <c r="E666" s="8"/>
      <c r="F666" s="7"/>
      <c r="G666" s="6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>
      <c r="A667" s="9"/>
      <c r="B667" s="8"/>
      <c r="C667" s="8"/>
      <c r="D667" s="8"/>
      <c r="E667" s="8"/>
      <c r="F667" s="7"/>
      <c r="G667" s="6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>
      <c r="A668" s="9"/>
      <c r="B668" s="8"/>
      <c r="C668" s="8"/>
      <c r="D668" s="8"/>
      <c r="E668" s="8"/>
      <c r="F668" s="7"/>
      <c r="G668" s="6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>
      <c r="A669" s="9"/>
      <c r="B669" s="8"/>
      <c r="C669" s="8"/>
      <c r="D669" s="8"/>
      <c r="E669" s="8"/>
      <c r="F669" s="7"/>
      <c r="G669" s="6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>
      <c r="A670" s="9"/>
      <c r="B670" s="8"/>
      <c r="C670" s="8"/>
      <c r="D670" s="8"/>
      <c r="E670" s="8"/>
      <c r="F670" s="7"/>
      <c r="G670" s="6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>
      <c r="A671" s="9"/>
      <c r="B671" s="8"/>
      <c r="C671" s="8"/>
      <c r="D671" s="8"/>
      <c r="E671" s="8"/>
      <c r="F671" s="7"/>
      <c r="G671" s="6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>
      <c r="A672" s="9"/>
      <c r="B672" s="8"/>
      <c r="C672" s="8"/>
      <c r="D672" s="8"/>
      <c r="E672" s="8"/>
      <c r="F672" s="7"/>
      <c r="G672" s="6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>
      <c r="A673" s="9"/>
      <c r="B673" s="8"/>
      <c r="C673" s="8"/>
      <c r="D673" s="8"/>
      <c r="E673" s="8"/>
      <c r="F673" s="7"/>
      <c r="G673" s="6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>
      <c r="A674" s="9"/>
      <c r="B674" s="8"/>
      <c r="C674" s="8"/>
      <c r="D674" s="8"/>
      <c r="E674" s="8"/>
      <c r="F674" s="7"/>
      <c r="G674" s="6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>
      <c r="A675" s="9"/>
      <c r="B675" s="8"/>
      <c r="C675" s="8"/>
      <c r="D675" s="8"/>
      <c r="E675" s="8"/>
      <c r="F675" s="7"/>
      <c r="G675" s="6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>
      <c r="A676" s="9"/>
      <c r="B676" s="8"/>
      <c r="C676" s="8"/>
      <c r="D676" s="8"/>
      <c r="E676" s="8"/>
      <c r="F676" s="7"/>
      <c r="G676" s="6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>
      <c r="A677" s="9"/>
      <c r="B677" s="8"/>
      <c r="C677" s="8"/>
      <c r="D677" s="8"/>
      <c r="E677" s="8"/>
      <c r="F677" s="7"/>
      <c r="G677" s="6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>
      <c r="A678" s="9"/>
      <c r="B678" s="8"/>
      <c r="C678" s="8"/>
      <c r="D678" s="8"/>
      <c r="E678" s="8"/>
      <c r="F678" s="7"/>
      <c r="G678" s="6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>
      <c r="A679" s="9"/>
      <c r="B679" s="8"/>
      <c r="C679" s="8"/>
      <c r="D679" s="8"/>
      <c r="E679" s="8"/>
      <c r="F679" s="7"/>
      <c r="G679" s="6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>
      <c r="A680" s="9"/>
      <c r="B680" s="8"/>
      <c r="C680" s="8"/>
      <c r="D680" s="8"/>
      <c r="E680" s="8"/>
      <c r="F680" s="7"/>
      <c r="G680" s="6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>
      <c r="A681" s="9"/>
      <c r="B681" s="8"/>
      <c r="C681" s="8"/>
      <c r="D681" s="8"/>
      <c r="E681" s="8"/>
      <c r="F681" s="7"/>
      <c r="G681" s="6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>
      <c r="A682" s="9"/>
      <c r="B682" s="8"/>
      <c r="C682" s="8"/>
      <c r="D682" s="8"/>
      <c r="E682" s="8"/>
      <c r="F682" s="7"/>
      <c r="G682" s="6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>
      <c r="A683" s="9"/>
      <c r="B683" s="8"/>
      <c r="C683" s="8"/>
      <c r="D683" s="8"/>
      <c r="E683" s="8"/>
      <c r="F683" s="7"/>
      <c r="G683" s="6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>
      <c r="A684" s="9"/>
      <c r="B684" s="8"/>
      <c r="C684" s="8"/>
      <c r="D684" s="8"/>
      <c r="E684" s="8"/>
      <c r="F684" s="7"/>
      <c r="G684" s="6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>
      <c r="A685" s="9"/>
      <c r="B685" s="8"/>
      <c r="C685" s="8"/>
      <c r="D685" s="8"/>
      <c r="E685" s="8"/>
      <c r="F685" s="7"/>
      <c r="G685" s="6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>
      <c r="A686" s="9"/>
      <c r="B686" s="8"/>
      <c r="C686" s="8"/>
      <c r="D686" s="8"/>
      <c r="E686" s="8"/>
      <c r="F686" s="7"/>
      <c r="G686" s="6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>
      <c r="A687" s="9"/>
      <c r="B687" s="8"/>
      <c r="C687" s="8"/>
      <c r="D687" s="8"/>
      <c r="E687" s="8"/>
      <c r="F687" s="7"/>
      <c r="G687" s="6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>
      <c r="A688" s="9"/>
      <c r="B688" s="8"/>
      <c r="C688" s="8"/>
      <c r="D688" s="8"/>
      <c r="E688" s="8"/>
      <c r="F688" s="7"/>
      <c r="G688" s="6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>
      <c r="A689" s="9"/>
      <c r="B689" s="8"/>
      <c r="C689" s="8"/>
      <c r="D689" s="8"/>
      <c r="E689" s="8"/>
      <c r="F689" s="7"/>
      <c r="G689" s="6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>
      <c r="A690" s="9"/>
      <c r="B690" s="8"/>
      <c r="C690" s="8"/>
      <c r="D690" s="8"/>
      <c r="E690" s="8"/>
      <c r="F690" s="7"/>
      <c r="G690" s="6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>
      <c r="A691" s="9"/>
      <c r="B691" s="8"/>
      <c r="C691" s="8"/>
      <c r="D691" s="8"/>
      <c r="E691" s="8"/>
      <c r="F691" s="7"/>
      <c r="G691" s="6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>
      <c r="A692" s="9"/>
      <c r="B692" s="8"/>
      <c r="C692" s="8"/>
      <c r="D692" s="8"/>
      <c r="E692" s="8"/>
      <c r="F692" s="7"/>
      <c r="G692" s="6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>
      <c r="A693" s="9"/>
      <c r="B693" s="8"/>
      <c r="C693" s="8"/>
      <c r="D693" s="8"/>
      <c r="E693" s="8"/>
      <c r="F693" s="7"/>
      <c r="G693" s="6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>
      <c r="A694" s="9"/>
      <c r="B694" s="8"/>
      <c r="C694" s="8"/>
      <c r="D694" s="8"/>
      <c r="E694" s="8"/>
      <c r="F694" s="7"/>
      <c r="G694" s="6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>
      <c r="A695" s="9"/>
      <c r="B695" s="8"/>
      <c r="C695" s="8"/>
      <c r="D695" s="8"/>
      <c r="E695" s="8"/>
      <c r="F695" s="7"/>
      <c r="G695" s="6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>
      <c r="A696" s="9"/>
      <c r="B696" s="8"/>
      <c r="C696" s="8"/>
      <c r="D696" s="8"/>
      <c r="E696" s="8"/>
      <c r="F696" s="7"/>
      <c r="G696" s="6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>
      <c r="A697" s="9"/>
      <c r="B697" s="8"/>
      <c r="C697" s="8"/>
      <c r="D697" s="8"/>
      <c r="E697" s="8"/>
      <c r="F697" s="7"/>
      <c r="G697" s="6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>
      <c r="A698" s="9"/>
      <c r="B698" s="8"/>
      <c r="C698" s="8"/>
      <c r="D698" s="8"/>
      <c r="E698" s="8"/>
      <c r="F698" s="7"/>
      <c r="G698" s="6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>
      <c r="A699" s="9"/>
      <c r="B699" s="8"/>
      <c r="C699" s="8"/>
      <c r="D699" s="8"/>
      <c r="E699" s="8"/>
      <c r="F699" s="7"/>
      <c r="G699" s="6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>
      <c r="A700" s="9"/>
      <c r="B700" s="8"/>
      <c r="C700" s="8"/>
      <c r="D700" s="8"/>
      <c r="E700" s="8"/>
      <c r="F700" s="7"/>
      <c r="G700" s="6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>
      <c r="A701" s="9"/>
      <c r="B701" s="8"/>
      <c r="C701" s="8"/>
      <c r="D701" s="8"/>
      <c r="E701" s="8"/>
      <c r="F701" s="7"/>
      <c r="G701" s="6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>
      <c r="A702" s="9"/>
      <c r="B702" s="8"/>
      <c r="C702" s="8"/>
      <c r="D702" s="8"/>
      <c r="E702" s="8"/>
      <c r="F702" s="7"/>
      <c r="G702" s="6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>
      <c r="A703" s="9"/>
      <c r="B703" s="8"/>
      <c r="C703" s="8"/>
      <c r="D703" s="8"/>
      <c r="E703" s="8"/>
      <c r="F703" s="7"/>
      <c r="G703" s="6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>
      <c r="A704" s="9"/>
      <c r="B704" s="8"/>
      <c r="C704" s="8"/>
      <c r="D704" s="8"/>
      <c r="E704" s="8"/>
      <c r="F704" s="7"/>
      <c r="G704" s="6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>
      <c r="A705" s="9"/>
      <c r="B705" s="8"/>
      <c r="C705" s="8"/>
      <c r="D705" s="8"/>
      <c r="E705" s="8"/>
      <c r="F705" s="7"/>
      <c r="G705" s="6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>
      <c r="A706" s="9"/>
      <c r="B706" s="8"/>
      <c r="C706" s="8"/>
      <c r="D706" s="8"/>
      <c r="E706" s="8"/>
      <c r="F706" s="7"/>
      <c r="G706" s="6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>
      <c r="A707" s="9"/>
      <c r="B707" s="8"/>
      <c r="C707" s="8"/>
      <c r="D707" s="8"/>
      <c r="E707" s="8"/>
      <c r="F707" s="7"/>
      <c r="G707" s="6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>
      <c r="A708" s="9"/>
      <c r="B708" s="8"/>
      <c r="C708" s="8"/>
      <c r="D708" s="8"/>
      <c r="E708" s="8"/>
      <c r="F708" s="7"/>
      <c r="G708" s="6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>
      <c r="A709" s="9"/>
      <c r="B709" s="8"/>
      <c r="C709" s="8"/>
      <c r="D709" s="8"/>
      <c r="E709" s="8"/>
      <c r="F709" s="7"/>
      <c r="G709" s="6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>
      <c r="A710" s="9"/>
      <c r="B710" s="8"/>
      <c r="C710" s="8"/>
      <c r="D710" s="8"/>
      <c r="E710" s="8"/>
      <c r="F710" s="7"/>
      <c r="G710" s="6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>
      <c r="A711" s="9"/>
      <c r="B711" s="8"/>
      <c r="C711" s="8"/>
      <c r="D711" s="8"/>
      <c r="E711" s="8"/>
      <c r="F711" s="7"/>
      <c r="G711" s="6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>
      <c r="A712" s="9"/>
      <c r="B712" s="8"/>
      <c r="C712" s="8"/>
      <c r="D712" s="8"/>
      <c r="E712" s="8"/>
      <c r="F712" s="7"/>
      <c r="G712" s="6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>
      <c r="A713" s="9"/>
      <c r="B713" s="8"/>
      <c r="C713" s="8"/>
      <c r="D713" s="8"/>
      <c r="E713" s="8"/>
      <c r="F713" s="7"/>
      <c r="G713" s="6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>
      <c r="A714" s="9"/>
      <c r="B714" s="8"/>
      <c r="C714" s="8"/>
      <c r="D714" s="8"/>
      <c r="E714" s="8"/>
      <c r="F714" s="7"/>
      <c r="G714" s="6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>
      <c r="A715" s="9"/>
      <c r="B715" s="8"/>
      <c r="C715" s="8"/>
      <c r="D715" s="8"/>
      <c r="E715" s="8"/>
      <c r="F715" s="7"/>
      <c r="G715" s="6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>
      <c r="A716" s="9"/>
      <c r="B716" s="8"/>
      <c r="C716" s="8"/>
      <c r="D716" s="8"/>
      <c r="E716" s="8"/>
      <c r="F716" s="7"/>
      <c r="G716" s="6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>
      <c r="A717" s="9"/>
      <c r="B717" s="8"/>
      <c r="C717" s="8"/>
      <c r="D717" s="8"/>
      <c r="E717" s="8"/>
      <c r="F717" s="7"/>
      <c r="G717" s="6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>
      <c r="A718" s="9"/>
      <c r="B718" s="8"/>
      <c r="C718" s="8"/>
      <c r="D718" s="8"/>
      <c r="E718" s="8"/>
      <c r="F718" s="7"/>
      <c r="G718" s="6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>
      <c r="A719" s="9"/>
      <c r="B719" s="8"/>
      <c r="C719" s="8"/>
      <c r="D719" s="8"/>
      <c r="E719" s="8"/>
      <c r="F719" s="7"/>
      <c r="G719" s="6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>
      <c r="A720" s="9"/>
      <c r="B720" s="8"/>
      <c r="C720" s="8"/>
      <c r="D720" s="8"/>
      <c r="E720" s="8"/>
      <c r="F720" s="7"/>
      <c r="G720" s="6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>
      <c r="A721" s="9"/>
      <c r="B721" s="8"/>
      <c r="C721" s="8"/>
      <c r="D721" s="8"/>
      <c r="E721" s="8"/>
      <c r="F721" s="7"/>
      <c r="G721" s="6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>
      <c r="A722" s="9"/>
      <c r="B722" s="8"/>
      <c r="C722" s="8"/>
      <c r="D722" s="8"/>
      <c r="E722" s="8"/>
      <c r="F722" s="7"/>
      <c r="G722" s="6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>
      <c r="A723" s="9"/>
      <c r="B723" s="8"/>
      <c r="C723" s="8"/>
      <c r="D723" s="8"/>
      <c r="E723" s="8"/>
      <c r="F723" s="7"/>
      <c r="G723" s="6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>
      <c r="A724" s="9"/>
      <c r="B724" s="8"/>
      <c r="C724" s="8"/>
      <c r="D724" s="8"/>
      <c r="E724" s="8"/>
      <c r="F724" s="7"/>
      <c r="G724" s="6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>
      <c r="A725" s="9"/>
      <c r="B725" s="8"/>
      <c r="C725" s="8"/>
      <c r="D725" s="8"/>
      <c r="E725" s="8"/>
      <c r="F725" s="7"/>
      <c r="G725" s="6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>
      <c r="A726" s="9"/>
      <c r="B726" s="8"/>
      <c r="C726" s="8"/>
      <c r="D726" s="8"/>
      <c r="E726" s="8"/>
      <c r="F726" s="7"/>
      <c r="G726" s="6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>
      <c r="A727" s="9"/>
      <c r="B727" s="8"/>
      <c r="C727" s="8"/>
      <c r="D727" s="8"/>
      <c r="E727" s="8"/>
      <c r="F727" s="7"/>
      <c r="G727" s="6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>
      <c r="A728" s="9"/>
      <c r="B728" s="8"/>
      <c r="C728" s="8"/>
      <c r="D728" s="8"/>
      <c r="E728" s="8"/>
      <c r="F728" s="7"/>
      <c r="G728" s="6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>
      <c r="A729" s="9"/>
      <c r="B729" s="8"/>
      <c r="C729" s="8"/>
      <c r="D729" s="8"/>
      <c r="E729" s="8"/>
      <c r="F729" s="7"/>
      <c r="G729" s="6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>
      <c r="A730" s="9"/>
      <c r="B730" s="8"/>
      <c r="C730" s="8"/>
      <c r="D730" s="8"/>
      <c r="E730" s="8"/>
      <c r="F730" s="7"/>
      <c r="G730" s="6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>
      <c r="A731" s="9"/>
      <c r="B731" s="8"/>
      <c r="C731" s="8"/>
      <c r="D731" s="8"/>
      <c r="E731" s="8"/>
      <c r="F731" s="7"/>
      <c r="G731" s="6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>
      <c r="A732" s="9"/>
      <c r="B732" s="8"/>
      <c r="C732" s="8"/>
      <c r="D732" s="8"/>
      <c r="E732" s="8"/>
      <c r="F732" s="7"/>
      <c r="G732" s="6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>
      <c r="A733" s="9"/>
      <c r="B733" s="8"/>
      <c r="C733" s="8"/>
      <c r="D733" s="8"/>
      <c r="E733" s="8"/>
      <c r="F733" s="7"/>
      <c r="G733" s="6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>
      <c r="A734" s="9"/>
      <c r="B734" s="8"/>
      <c r="C734" s="8"/>
      <c r="D734" s="8"/>
      <c r="E734" s="8"/>
      <c r="F734" s="7"/>
      <c r="G734" s="6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>
      <c r="A735" s="9"/>
      <c r="B735" s="8"/>
      <c r="C735" s="8"/>
      <c r="D735" s="8"/>
      <c r="E735" s="8"/>
      <c r="F735" s="7"/>
      <c r="G735" s="6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>
      <c r="A736" s="9"/>
      <c r="B736" s="8"/>
      <c r="C736" s="8"/>
      <c r="D736" s="8"/>
      <c r="E736" s="8"/>
      <c r="F736" s="7"/>
      <c r="G736" s="6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>
      <c r="A737" s="9"/>
      <c r="B737" s="8"/>
      <c r="C737" s="8"/>
      <c r="D737" s="8"/>
      <c r="E737" s="8"/>
      <c r="F737" s="7"/>
      <c r="G737" s="6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>
      <c r="A738" s="9"/>
      <c r="B738" s="8"/>
      <c r="C738" s="8"/>
      <c r="D738" s="8"/>
      <c r="E738" s="8"/>
      <c r="F738" s="7"/>
      <c r="G738" s="6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>
      <c r="A739" s="9"/>
      <c r="B739" s="8"/>
      <c r="C739" s="8"/>
      <c r="D739" s="8"/>
      <c r="E739" s="8"/>
      <c r="F739" s="7"/>
      <c r="G739" s="6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>
      <c r="A740" s="9"/>
      <c r="B740" s="8"/>
      <c r="C740" s="8"/>
      <c r="D740" s="8"/>
      <c r="E740" s="8"/>
      <c r="F740" s="7"/>
      <c r="G740" s="6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>
      <c r="A741" s="9"/>
      <c r="B741" s="8"/>
      <c r="C741" s="8"/>
      <c r="D741" s="8"/>
      <c r="E741" s="8"/>
      <c r="F741" s="7"/>
      <c r="G741" s="6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>
      <c r="A742" s="9"/>
      <c r="B742" s="8"/>
      <c r="C742" s="8"/>
      <c r="D742" s="8"/>
      <c r="E742" s="8"/>
      <c r="F742" s="7"/>
      <c r="G742" s="6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>
      <c r="A743" s="9"/>
      <c r="B743" s="8"/>
      <c r="C743" s="8"/>
      <c r="D743" s="8"/>
      <c r="E743" s="8"/>
      <c r="F743" s="7"/>
      <c r="G743" s="6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>
      <c r="A744" s="9"/>
      <c r="B744" s="8"/>
      <c r="C744" s="8"/>
      <c r="D744" s="8"/>
      <c r="E744" s="8"/>
      <c r="F744" s="7"/>
      <c r="G744" s="6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>
      <c r="A745" s="9"/>
      <c r="B745" s="8"/>
      <c r="C745" s="8"/>
      <c r="D745" s="8"/>
      <c r="E745" s="8"/>
      <c r="F745" s="7"/>
      <c r="G745" s="6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>
      <c r="A746" s="9"/>
      <c r="B746" s="8"/>
      <c r="C746" s="8"/>
      <c r="D746" s="8"/>
      <c r="E746" s="8"/>
      <c r="F746" s="7"/>
      <c r="G746" s="6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>
      <c r="A747" s="9"/>
      <c r="B747" s="8"/>
      <c r="C747" s="8"/>
      <c r="D747" s="8"/>
      <c r="E747" s="8"/>
      <c r="F747" s="7"/>
      <c r="G747" s="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>
      <c r="A748" s="9"/>
      <c r="B748" s="8"/>
      <c r="C748" s="8"/>
      <c r="D748" s="8"/>
      <c r="E748" s="8"/>
      <c r="F748" s="7"/>
      <c r="G748" s="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>
      <c r="A749" s="9"/>
      <c r="B749" s="8"/>
      <c r="C749" s="8"/>
      <c r="D749" s="8"/>
      <c r="E749" s="8"/>
      <c r="F749" s="7"/>
      <c r="G749" s="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>
      <c r="A750" s="9"/>
      <c r="B750" s="8"/>
      <c r="C750" s="8"/>
      <c r="D750" s="8"/>
      <c r="E750" s="8"/>
      <c r="F750" s="7"/>
      <c r="G750" s="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>
      <c r="A751" s="9"/>
      <c r="B751" s="8"/>
      <c r="C751" s="8"/>
      <c r="D751" s="8"/>
      <c r="E751" s="8"/>
      <c r="F751" s="7"/>
      <c r="G751" s="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>
      <c r="A752" s="9"/>
      <c r="B752" s="8"/>
      <c r="C752" s="8"/>
      <c r="D752" s="8"/>
      <c r="E752" s="8"/>
      <c r="F752" s="7"/>
      <c r="G752" s="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>
      <c r="A753" s="9"/>
      <c r="B753" s="8"/>
      <c r="C753" s="8"/>
      <c r="D753" s="8"/>
      <c r="E753" s="8"/>
      <c r="F753" s="7"/>
      <c r="G753" s="6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>
      <c r="A754" s="9"/>
      <c r="B754" s="8"/>
      <c r="C754" s="8"/>
      <c r="D754" s="8"/>
      <c r="E754" s="8"/>
      <c r="F754" s="7"/>
      <c r="G754" s="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>
      <c r="A755" s="9"/>
      <c r="B755" s="8"/>
      <c r="C755" s="8"/>
      <c r="D755" s="8"/>
      <c r="E755" s="8"/>
      <c r="F755" s="7"/>
      <c r="G755" s="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>
      <c r="A756" s="9"/>
      <c r="B756" s="8"/>
      <c r="C756" s="8"/>
      <c r="D756" s="8"/>
      <c r="E756" s="8"/>
      <c r="F756" s="7"/>
      <c r="G756" s="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>
      <c r="A757" s="9"/>
      <c r="B757" s="8"/>
      <c r="C757" s="8"/>
      <c r="D757" s="8"/>
      <c r="E757" s="8"/>
      <c r="F757" s="7"/>
      <c r="G757" s="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>
      <c r="A758" s="9"/>
      <c r="B758" s="8"/>
      <c r="C758" s="8"/>
      <c r="D758" s="8"/>
      <c r="E758" s="8"/>
      <c r="F758" s="7"/>
      <c r="G758" s="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>
      <c r="A759" s="9"/>
      <c r="B759" s="8"/>
      <c r="C759" s="8"/>
      <c r="D759" s="8"/>
      <c r="E759" s="8"/>
      <c r="F759" s="7"/>
      <c r="G759" s="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>
      <c r="A760" s="9"/>
      <c r="B760" s="8"/>
      <c r="C760" s="8"/>
      <c r="D760" s="8"/>
      <c r="E760" s="8"/>
      <c r="F760" s="7"/>
      <c r="G760" s="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>
      <c r="A761" s="9"/>
      <c r="B761" s="8"/>
      <c r="C761" s="8"/>
      <c r="D761" s="8"/>
      <c r="E761" s="8"/>
      <c r="F761" s="7"/>
      <c r="G761" s="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>
      <c r="A762" s="9"/>
      <c r="B762" s="8"/>
      <c r="C762" s="8"/>
      <c r="D762" s="8"/>
      <c r="E762" s="8"/>
      <c r="F762" s="7"/>
      <c r="G762" s="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>
      <c r="A763" s="9"/>
      <c r="B763" s="8"/>
      <c r="C763" s="8"/>
      <c r="D763" s="8"/>
      <c r="E763" s="8"/>
      <c r="F763" s="7"/>
      <c r="G763" s="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>
      <c r="A764" s="9"/>
      <c r="B764" s="8"/>
      <c r="C764" s="8"/>
      <c r="D764" s="8"/>
      <c r="E764" s="8"/>
      <c r="F764" s="7"/>
      <c r="G764" s="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>
      <c r="A765" s="9"/>
      <c r="B765" s="8"/>
      <c r="C765" s="8"/>
      <c r="D765" s="8"/>
      <c r="E765" s="8"/>
      <c r="F765" s="7"/>
      <c r="G765" s="6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>
      <c r="A766" s="9"/>
      <c r="B766" s="8"/>
      <c r="C766" s="8"/>
      <c r="D766" s="8"/>
      <c r="E766" s="8"/>
      <c r="F766" s="7"/>
      <c r="G766" s="6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>
      <c r="A767" s="9"/>
      <c r="B767" s="8"/>
      <c r="C767" s="8"/>
      <c r="D767" s="8"/>
      <c r="E767" s="8"/>
      <c r="F767" s="7"/>
      <c r="G767" s="6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>
      <c r="A768" s="9"/>
      <c r="B768" s="8"/>
      <c r="C768" s="8"/>
      <c r="D768" s="8"/>
      <c r="E768" s="8"/>
      <c r="F768" s="7"/>
      <c r="G768" s="6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>
      <c r="A769" s="9"/>
      <c r="B769" s="8"/>
      <c r="C769" s="8"/>
      <c r="D769" s="8"/>
      <c r="E769" s="8"/>
      <c r="F769" s="7"/>
      <c r="G769" s="6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>
      <c r="A770" s="9"/>
      <c r="B770" s="8"/>
      <c r="C770" s="8"/>
      <c r="D770" s="8"/>
      <c r="E770" s="8"/>
      <c r="F770" s="7"/>
      <c r="G770" s="6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>
      <c r="A771" s="9"/>
      <c r="B771" s="8"/>
      <c r="C771" s="8"/>
      <c r="D771" s="8"/>
      <c r="E771" s="8"/>
      <c r="F771" s="7"/>
      <c r="G771" s="6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>
      <c r="A772" s="9"/>
      <c r="B772" s="8"/>
      <c r="C772" s="8"/>
      <c r="D772" s="8"/>
      <c r="E772" s="8"/>
      <c r="F772" s="7"/>
      <c r="G772" s="6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>
      <c r="A773" s="9"/>
      <c r="B773" s="8"/>
      <c r="C773" s="8"/>
      <c r="D773" s="8"/>
      <c r="E773" s="8"/>
      <c r="F773" s="7"/>
      <c r="G773" s="6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>
      <c r="A774" s="9"/>
      <c r="B774" s="8"/>
      <c r="C774" s="8"/>
      <c r="D774" s="8"/>
      <c r="E774" s="8"/>
      <c r="F774" s="7"/>
      <c r="G774" s="6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>
      <c r="A775" s="9"/>
      <c r="B775" s="8"/>
      <c r="C775" s="8"/>
      <c r="D775" s="8"/>
      <c r="E775" s="8"/>
      <c r="F775" s="7"/>
      <c r="G775" s="6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>
      <c r="A776" s="9"/>
      <c r="B776" s="8"/>
      <c r="C776" s="8"/>
      <c r="D776" s="8"/>
      <c r="E776" s="8"/>
      <c r="F776" s="7"/>
      <c r="G776" s="6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>
      <c r="A777" s="9"/>
      <c r="B777" s="8"/>
      <c r="C777" s="8"/>
      <c r="D777" s="8"/>
      <c r="E777" s="8"/>
      <c r="F777" s="7"/>
      <c r="G777" s="6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>
      <c r="A778" s="9"/>
      <c r="B778" s="8"/>
      <c r="C778" s="8"/>
      <c r="D778" s="8"/>
      <c r="E778" s="8"/>
      <c r="F778" s="7"/>
      <c r="G778" s="6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>
      <c r="A779" s="9"/>
      <c r="B779" s="8"/>
      <c r="C779" s="8"/>
      <c r="D779" s="8"/>
      <c r="E779" s="8"/>
      <c r="F779" s="7"/>
      <c r="G779" s="6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>
      <c r="A780" s="9"/>
      <c r="B780" s="8"/>
      <c r="C780" s="8"/>
      <c r="D780" s="8"/>
      <c r="E780" s="8"/>
      <c r="F780" s="7"/>
      <c r="G780" s="6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>
      <c r="A781" s="9"/>
      <c r="B781" s="8"/>
      <c r="C781" s="8"/>
      <c r="D781" s="8"/>
      <c r="E781" s="8"/>
      <c r="F781" s="7"/>
      <c r="G781" s="6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>
      <c r="A782" s="9"/>
      <c r="B782" s="8"/>
      <c r="C782" s="8"/>
      <c r="D782" s="8"/>
      <c r="E782" s="8"/>
      <c r="F782" s="7"/>
      <c r="G782" s="6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>
      <c r="A783" s="9"/>
      <c r="B783" s="8"/>
      <c r="C783" s="8"/>
      <c r="D783" s="8"/>
      <c r="E783" s="8"/>
      <c r="F783" s="7"/>
      <c r="G783" s="6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>
      <c r="A784" s="9"/>
      <c r="B784" s="8"/>
      <c r="C784" s="8"/>
      <c r="D784" s="8"/>
      <c r="E784" s="8"/>
      <c r="F784" s="7"/>
      <c r="G784" s="6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>
      <c r="A785" s="9"/>
      <c r="B785" s="8"/>
      <c r="C785" s="8"/>
      <c r="D785" s="8"/>
      <c r="E785" s="8"/>
      <c r="F785" s="7"/>
      <c r="G785" s="6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>
      <c r="A786" s="9"/>
      <c r="B786" s="8"/>
      <c r="C786" s="8"/>
      <c r="D786" s="8"/>
      <c r="E786" s="8"/>
      <c r="F786" s="7"/>
      <c r="G786" s="6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>
      <c r="A787" s="9"/>
      <c r="B787" s="8"/>
      <c r="C787" s="8"/>
      <c r="D787" s="8"/>
      <c r="E787" s="8"/>
      <c r="F787" s="7"/>
      <c r="G787" s="6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>
      <c r="A788" s="9"/>
      <c r="B788" s="8"/>
      <c r="C788" s="8"/>
      <c r="D788" s="8"/>
      <c r="E788" s="8"/>
      <c r="F788" s="7"/>
      <c r="G788" s="6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>
      <c r="A789" s="9"/>
      <c r="B789" s="8"/>
      <c r="C789" s="8"/>
      <c r="D789" s="8"/>
      <c r="E789" s="8"/>
      <c r="F789" s="7"/>
      <c r="G789" s="6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>
      <c r="A790" s="9"/>
      <c r="B790" s="8"/>
      <c r="C790" s="8"/>
      <c r="D790" s="8"/>
      <c r="E790" s="8"/>
      <c r="F790" s="7"/>
      <c r="G790" s="6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>
      <c r="A791" s="9"/>
      <c r="B791" s="8"/>
      <c r="C791" s="8"/>
      <c r="D791" s="8"/>
      <c r="E791" s="8"/>
      <c r="F791" s="7"/>
      <c r="G791" s="6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>
      <c r="A792" s="9"/>
      <c r="B792" s="8"/>
      <c r="C792" s="8"/>
      <c r="D792" s="8"/>
      <c r="E792" s="8"/>
      <c r="F792" s="7"/>
      <c r="G792" s="6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>
      <c r="A793" s="9"/>
      <c r="B793" s="8"/>
      <c r="C793" s="8"/>
      <c r="D793" s="8"/>
      <c r="E793" s="8"/>
      <c r="F793" s="7"/>
      <c r="G793" s="6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>
      <c r="A794" s="9"/>
      <c r="B794" s="8"/>
      <c r="C794" s="8"/>
      <c r="D794" s="8"/>
      <c r="E794" s="8"/>
      <c r="F794" s="7"/>
      <c r="G794" s="6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>
      <c r="A795" s="9"/>
      <c r="B795" s="8"/>
      <c r="C795" s="8"/>
      <c r="D795" s="8"/>
      <c r="E795" s="8"/>
      <c r="F795" s="7"/>
      <c r="G795" s="6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>
      <c r="A796" s="9"/>
      <c r="B796" s="8"/>
      <c r="C796" s="8"/>
      <c r="D796" s="8"/>
      <c r="E796" s="8"/>
      <c r="F796" s="7"/>
      <c r="G796" s="6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>
      <c r="A797" s="9"/>
      <c r="B797" s="8"/>
      <c r="C797" s="8"/>
      <c r="D797" s="8"/>
      <c r="E797" s="8"/>
      <c r="F797" s="7"/>
      <c r="G797" s="6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>
      <c r="A798" s="9"/>
      <c r="B798" s="8"/>
      <c r="C798" s="8"/>
      <c r="D798" s="8"/>
      <c r="E798" s="8"/>
      <c r="F798" s="7"/>
      <c r="G798" s="6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>
      <c r="A799" s="9"/>
      <c r="B799" s="8"/>
      <c r="C799" s="8"/>
      <c r="D799" s="8"/>
      <c r="E799" s="8"/>
      <c r="F799" s="7"/>
      <c r="G799" s="6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>
      <c r="A800" s="9"/>
      <c r="B800" s="8"/>
      <c r="C800" s="8"/>
      <c r="D800" s="8"/>
      <c r="E800" s="8"/>
      <c r="F800" s="7"/>
      <c r="G800" s="6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>
      <c r="A801" s="9"/>
      <c r="B801" s="8"/>
      <c r="C801" s="8"/>
      <c r="D801" s="8"/>
      <c r="E801" s="8"/>
      <c r="F801" s="7"/>
      <c r="G801" s="6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>
      <c r="A802" s="9"/>
      <c r="B802" s="8"/>
      <c r="C802" s="8"/>
      <c r="D802" s="8"/>
      <c r="E802" s="8"/>
      <c r="F802" s="7"/>
      <c r="G802" s="6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>
      <c r="A803" s="9"/>
      <c r="B803" s="8"/>
      <c r="C803" s="8"/>
      <c r="D803" s="8"/>
      <c r="E803" s="8"/>
      <c r="F803" s="7"/>
      <c r="G803" s="6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>
      <c r="A804" s="9"/>
      <c r="B804" s="8"/>
      <c r="C804" s="8"/>
      <c r="D804" s="8"/>
      <c r="E804" s="8"/>
      <c r="F804" s="7"/>
      <c r="G804" s="6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>
      <c r="A805" s="9"/>
      <c r="B805" s="8"/>
      <c r="C805" s="8"/>
      <c r="D805" s="8"/>
      <c r="E805" s="8"/>
      <c r="F805" s="7"/>
      <c r="G805" s="6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>
      <c r="A806" s="9"/>
      <c r="B806" s="8"/>
      <c r="C806" s="8"/>
      <c r="D806" s="8"/>
      <c r="E806" s="8"/>
      <c r="F806" s="7"/>
      <c r="G806" s="6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>
      <c r="A807" s="9"/>
      <c r="B807" s="8"/>
      <c r="C807" s="8"/>
      <c r="D807" s="8"/>
      <c r="E807" s="8"/>
      <c r="F807" s="7"/>
      <c r="G807" s="6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>
      <c r="A808" s="9"/>
      <c r="B808" s="8"/>
      <c r="C808" s="8"/>
      <c r="D808" s="8"/>
      <c r="E808" s="8"/>
      <c r="F808" s="7"/>
      <c r="G808" s="6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>
      <c r="A809" s="9"/>
      <c r="B809" s="8"/>
      <c r="C809" s="8"/>
      <c r="D809" s="8"/>
      <c r="E809" s="8"/>
      <c r="F809" s="7"/>
      <c r="G809" s="6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>
      <c r="A810" s="9"/>
      <c r="B810" s="8"/>
      <c r="C810" s="8"/>
      <c r="D810" s="8"/>
      <c r="E810" s="8"/>
      <c r="F810" s="7"/>
      <c r="G810" s="6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>
      <c r="A811" s="9"/>
      <c r="B811" s="8"/>
      <c r="C811" s="8"/>
      <c r="D811" s="8"/>
      <c r="E811" s="8"/>
      <c r="F811" s="7"/>
      <c r="G811" s="6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>
      <c r="A812" s="9"/>
      <c r="B812" s="8"/>
      <c r="C812" s="8"/>
      <c r="D812" s="8"/>
      <c r="E812" s="8"/>
      <c r="F812" s="7"/>
      <c r="G812" s="6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>
      <c r="A813" s="9"/>
      <c r="B813" s="8"/>
      <c r="C813" s="8"/>
      <c r="D813" s="8"/>
      <c r="E813" s="8"/>
      <c r="F813" s="7"/>
      <c r="G813" s="6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>
      <c r="A814" s="9"/>
      <c r="B814" s="8"/>
      <c r="C814" s="8"/>
      <c r="D814" s="8"/>
      <c r="E814" s="8"/>
      <c r="F814" s="7"/>
      <c r="G814" s="6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>
      <c r="A815" s="9"/>
      <c r="B815" s="8"/>
      <c r="C815" s="8"/>
      <c r="D815" s="8"/>
      <c r="E815" s="8"/>
      <c r="F815" s="7"/>
      <c r="G815" s="6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>
      <c r="A816" s="9"/>
      <c r="B816" s="8"/>
      <c r="C816" s="8"/>
      <c r="D816" s="8"/>
      <c r="E816" s="8"/>
      <c r="F816" s="7"/>
      <c r="G816" s="6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>
      <c r="A817" s="9"/>
      <c r="B817" s="8"/>
      <c r="C817" s="8"/>
      <c r="D817" s="8"/>
      <c r="E817" s="8"/>
      <c r="F817" s="7"/>
      <c r="G817" s="6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>
      <c r="A818" s="9"/>
      <c r="B818" s="8"/>
      <c r="C818" s="8"/>
      <c r="D818" s="8"/>
      <c r="E818" s="8"/>
      <c r="F818" s="7"/>
      <c r="G818" s="6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>
      <c r="A819" s="9"/>
      <c r="B819" s="8"/>
      <c r="C819" s="8"/>
      <c r="D819" s="8"/>
      <c r="E819" s="8"/>
      <c r="F819" s="7"/>
      <c r="G819" s="6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>
      <c r="A820" s="9"/>
      <c r="B820" s="8"/>
      <c r="C820" s="8"/>
      <c r="D820" s="8"/>
      <c r="E820" s="8"/>
      <c r="F820" s="7"/>
      <c r="G820" s="6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>
      <c r="A821" s="9"/>
      <c r="B821" s="8"/>
      <c r="C821" s="8"/>
      <c r="D821" s="8"/>
      <c r="E821" s="8"/>
      <c r="F821" s="7"/>
      <c r="G821" s="6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>
      <c r="A822" s="9"/>
      <c r="B822" s="8"/>
      <c r="C822" s="8"/>
      <c r="D822" s="8"/>
      <c r="E822" s="8"/>
      <c r="F822" s="7"/>
      <c r="G822" s="6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>
      <c r="A823" s="9"/>
      <c r="B823" s="8"/>
      <c r="C823" s="8"/>
      <c r="D823" s="8"/>
      <c r="E823" s="8"/>
      <c r="F823" s="7"/>
      <c r="G823" s="6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>
      <c r="A824" s="9"/>
      <c r="B824" s="8"/>
      <c r="C824" s="8"/>
      <c r="D824" s="8"/>
      <c r="E824" s="8"/>
      <c r="F824" s="7"/>
      <c r="G824" s="6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>
      <c r="A825" s="9"/>
      <c r="B825" s="8"/>
      <c r="C825" s="8"/>
      <c r="D825" s="8"/>
      <c r="E825" s="8"/>
      <c r="F825" s="7"/>
      <c r="G825" s="6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>
      <c r="A826" s="9"/>
      <c r="B826" s="8"/>
      <c r="C826" s="8"/>
      <c r="D826" s="8"/>
      <c r="E826" s="8"/>
      <c r="F826" s="7"/>
      <c r="G826" s="6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>
      <c r="A827" s="9"/>
      <c r="B827" s="8"/>
      <c r="C827" s="8"/>
      <c r="D827" s="8"/>
      <c r="E827" s="8"/>
      <c r="F827" s="7"/>
      <c r="G827" s="6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>
      <c r="A828" s="9"/>
      <c r="B828" s="8"/>
      <c r="C828" s="8"/>
      <c r="D828" s="8"/>
      <c r="E828" s="8"/>
      <c r="F828" s="7"/>
      <c r="G828" s="6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>
      <c r="A829" s="9"/>
      <c r="B829" s="8"/>
      <c r="C829" s="8"/>
      <c r="D829" s="8"/>
      <c r="E829" s="8"/>
      <c r="F829" s="7"/>
      <c r="G829" s="6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>
      <c r="A830" s="9"/>
      <c r="B830" s="8"/>
      <c r="C830" s="8"/>
      <c r="D830" s="8"/>
      <c r="E830" s="8"/>
      <c r="F830" s="7"/>
      <c r="G830" s="6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>
      <c r="A831" s="9"/>
      <c r="B831" s="8"/>
      <c r="C831" s="8"/>
      <c r="D831" s="8"/>
      <c r="E831" s="8"/>
      <c r="F831" s="7"/>
      <c r="G831" s="6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>
      <c r="A832" s="9"/>
      <c r="B832" s="8"/>
      <c r="C832" s="8"/>
      <c r="D832" s="8"/>
      <c r="E832" s="8"/>
      <c r="F832" s="7"/>
      <c r="G832" s="6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>
      <c r="A833" s="9"/>
      <c r="B833" s="8"/>
      <c r="C833" s="8"/>
      <c r="D833" s="8"/>
      <c r="E833" s="8"/>
      <c r="F833" s="7"/>
      <c r="G833" s="6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>
      <c r="A834" s="9"/>
      <c r="B834" s="8"/>
      <c r="C834" s="8"/>
      <c r="D834" s="8"/>
      <c r="E834" s="8"/>
      <c r="F834" s="7"/>
      <c r="G834" s="6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>
      <c r="A835" s="9"/>
      <c r="B835" s="8"/>
      <c r="C835" s="8"/>
      <c r="D835" s="8"/>
      <c r="E835" s="8"/>
      <c r="F835" s="7"/>
      <c r="G835" s="6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>
      <c r="A836" s="9"/>
      <c r="B836" s="8"/>
      <c r="C836" s="8"/>
      <c r="D836" s="8"/>
      <c r="E836" s="8"/>
      <c r="F836" s="7"/>
      <c r="G836" s="6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>
      <c r="A837" s="9"/>
      <c r="B837" s="8"/>
      <c r="C837" s="8"/>
      <c r="D837" s="8"/>
      <c r="E837" s="8"/>
      <c r="F837" s="7"/>
      <c r="G837" s="6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>
      <c r="A838" s="9"/>
      <c r="B838" s="8"/>
      <c r="C838" s="8"/>
      <c r="D838" s="8"/>
      <c r="E838" s="8"/>
      <c r="F838" s="7"/>
      <c r="G838" s="6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>
      <c r="A839" s="9"/>
      <c r="B839" s="8"/>
      <c r="C839" s="8"/>
      <c r="D839" s="8"/>
      <c r="E839" s="8"/>
      <c r="F839" s="7"/>
      <c r="G839" s="6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>
      <c r="A840" s="9"/>
      <c r="B840" s="8"/>
      <c r="C840" s="8"/>
      <c r="D840" s="8"/>
      <c r="E840" s="8"/>
      <c r="F840" s="7"/>
      <c r="G840" s="6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>
      <c r="A841" s="9"/>
      <c r="B841" s="8"/>
      <c r="C841" s="8"/>
      <c r="D841" s="8"/>
      <c r="E841" s="8"/>
      <c r="F841" s="7"/>
      <c r="G841" s="6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>
      <c r="A842" s="9"/>
      <c r="B842" s="8"/>
      <c r="C842" s="8"/>
      <c r="D842" s="8"/>
      <c r="E842" s="8"/>
      <c r="F842" s="7"/>
      <c r="G842" s="6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>
      <c r="A843" s="9"/>
      <c r="B843" s="8"/>
      <c r="C843" s="8"/>
      <c r="D843" s="8"/>
      <c r="E843" s="8"/>
      <c r="F843" s="7"/>
      <c r="G843" s="6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>
      <c r="A844" s="9"/>
      <c r="B844" s="8"/>
      <c r="C844" s="8"/>
      <c r="D844" s="8"/>
      <c r="E844" s="8"/>
      <c r="F844" s="7"/>
      <c r="G844" s="6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>
      <c r="A845" s="9"/>
      <c r="B845" s="8"/>
      <c r="C845" s="8"/>
      <c r="D845" s="8"/>
      <c r="E845" s="8"/>
      <c r="F845" s="7"/>
      <c r="G845" s="6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>
      <c r="A846" s="9"/>
      <c r="B846" s="8"/>
      <c r="C846" s="8"/>
      <c r="D846" s="8"/>
      <c r="E846" s="8"/>
      <c r="F846" s="7"/>
      <c r="G846" s="6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>
      <c r="A847" s="9"/>
      <c r="B847" s="8"/>
      <c r="C847" s="8"/>
      <c r="D847" s="8"/>
      <c r="E847" s="8"/>
      <c r="F847" s="7"/>
      <c r="G847" s="6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>
      <c r="A848" s="9"/>
      <c r="B848" s="8"/>
      <c r="C848" s="8"/>
      <c r="D848" s="8"/>
      <c r="E848" s="8"/>
      <c r="F848" s="7"/>
      <c r="G848" s="6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>
      <c r="A849" s="9"/>
      <c r="B849" s="8"/>
      <c r="C849" s="8"/>
      <c r="D849" s="8"/>
      <c r="E849" s="8"/>
      <c r="F849" s="7"/>
      <c r="G849" s="6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>
      <c r="A850" s="9"/>
      <c r="B850" s="8"/>
      <c r="C850" s="8"/>
      <c r="D850" s="8"/>
      <c r="E850" s="8"/>
      <c r="F850" s="7"/>
      <c r="G850" s="6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>
      <c r="A851" s="9"/>
      <c r="B851" s="8"/>
      <c r="C851" s="8"/>
      <c r="D851" s="8"/>
      <c r="E851" s="8"/>
      <c r="F851" s="7"/>
      <c r="G851" s="6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>
      <c r="A852" s="9"/>
      <c r="B852" s="8"/>
      <c r="C852" s="8"/>
      <c r="D852" s="8"/>
      <c r="E852" s="8"/>
      <c r="F852" s="7"/>
      <c r="G852" s="6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>
      <c r="A853" s="9"/>
      <c r="B853" s="8"/>
      <c r="C853" s="8"/>
      <c r="D853" s="8"/>
      <c r="E853" s="8"/>
      <c r="F853" s="7"/>
      <c r="G853" s="6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>
      <c r="A854" s="9"/>
      <c r="B854" s="8"/>
      <c r="C854" s="8"/>
      <c r="D854" s="8"/>
      <c r="E854" s="8"/>
      <c r="F854" s="7"/>
      <c r="G854" s="6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>
      <c r="A855" s="9"/>
      <c r="B855" s="8"/>
      <c r="C855" s="8"/>
      <c r="D855" s="8"/>
      <c r="E855" s="8"/>
      <c r="F855" s="7"/>
      <c r="G855" s="6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>
      <c r="A856" s="9"/>
      <c r="B856" s="8"/>
      <c r="C856" s="8"/>
      <c r="D856" s="8"/>
      <c r="E856" s="8"/>
      <c r="F856" s="7"/>
      <c r="G856" s="6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>
      <c r="A857" s="9"/>
      <c r="B857" s="8"/>
      <c r="C857" s="8"/>
      <c r="D857" s="8"/>
      <c r="E857" s="8"/>
      <c r="F857" s="7"/>
      <c r="G857" s="6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>
      <c r="A858" s="9"/>
      <c r="B858" s="8"/>
      <c r="C858" s="8"/>
      <c r="D858" s="8"/>
      <c r="E858" s="8"/>
      <c r="F858" s="7"/>
      <c r="G858" s="6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>
      <c r="A859" s="9"/>
      <c r="B859" s="8"/>
      <c r="C859" s="8"/>
      <c r="D859" s="8"/>
      <c r="E859" s="8"/>
      <c r="F859" s="7"/>
      <c r="G859" s="6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>
      <c r="A860" s="9"/>
      <c r="B860" s="8"/>
      <c r="C860" s="8"/>
      <c r="D860" s="8"/>
      <c r="E860" s="8"/>
      <c r="F860" s="7"/>
      <c r="G860" s="6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>
      <c r="A861" s="9"/>
      <c r="B861" s="8"/>
      <c r="C861" s="8"/>
      <c r="D861" s="8"/>
      <c r="E861" s="8"/>
      <c r="F861" s="7"/>
      <c r="G861" s="6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>
      <c r="A862" s="9"/>
      <c r="B862" s="8"/>
      <c r="C862" s="8"/>
      <c r="D862" s="8"/>
      <c r="E862" s="8"/>
      <c r="F862" s="7"/>
      <c r="G862" s="6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>
      <c r="A863" s="9"/>
      <c r="B863" s="8"/>
      <c r="C863" s="8"/>
      <c r="D863" s="8"/>
      <c r="E863" s="8"/>
      <c r="F863" s="7"/>
      <c r="G863" s="6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>
      <c r="A864" s="9"/>
      <c r="B864" s="8"/>
      <c r="C864" s="8"/>
      <c r="D864" s="8"/>
      <c r="E864" s="8"/>
      <c r="F864" s="7"/>
      <c r="G864" s="6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>
      <c r="A865" s="9"/>
      <c r="B865" s="8"/>
      <c r="C865" s="8"/>
      <c r="D865" s="8"/>
      <c r="E865" s="8"/>
      <c r="F865" s="7"/>
      <c r="G865" s="6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>
      <c r="A866" s="9"/>
      <c r="B866" s="8"/>
      <c r="C866" s="8"/>
      <c r="D866" s="8"/>
      <c r="E866" s="8"/>
      <c r="F866" s="7"/>
      <c r="G866" s="6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>
      <c r="A867" s="9"/>
      <c r="B867" s="8"/>
      <c r="C867" s="8"/>
      <c r="D867" s="8"/>
      <c r="E867" s="8"/>
      <c r="F867" s="7"/>
      <c r="G867" s="6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>
      <c r="A868" s="9"/>
      <c r="B868" s="8"/>
      <c r="C868" s="8"/>
      <c r="D868" s="8"/>
      <c r="E868" s="8"/>
      <c r="F868" s="7"/>
      <c r="G868" s="6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>
      <c r="A869" s="9"/>
      <c r="B869" s="8"/>
      <c r="C869" s="8"/>
      <c r="D869" s="8"/>
      <c r="E869" s="8"/>
      <c r="F869" s="7"/>
      <c r="G869" s="6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>
      <c r="A870" s="9"/>
      <c r="B870" s="8"/>
      <c r="C870" s="8"/>
      <c r="D870" s="8"/>
      <c r="E870" s="8"/>
      <c r="F870" s="7"/>
      <c r="G870" s="6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>
      <c r="A871" s="9"/>
      <c r="B871" s="8"/>
      <c r="C871" s="8"/>
      <c r="D871" s="8"/>
      <c r="E871" s="8"/>
      <c r="F871" s="7"/>
      <c r="G871" s="6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>
      <c r="A872" s="9"/>
      <c r="B872" s="8"/>
      <c r="C872" s="8"/>
      <c r="D872" s="8"/>
      <c r="E872" s="8"/>
      <c r="F872" s="7"/>
      <c r="G872" s="6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>
      <c r="A873" s="9"/>
      <c r="B873" s="8"/>
      <c r="C873" s="8"/>
      <c r="D873" s="8"/>
      <c r="E873" s="8"/>
      <c r="F873" s="7"/>
      <c r="G873" s="6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>
      <c r="A874" s="9"/>
      <c r="B874" s="8"/>
      <c r="C874" s="8"/>
      <c r="D874" s="8"/>
      <c r="E874" s="8"/>
      <c r="F874" s="7"/>
      <c r="G874" s="6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>
      <c r="A875" s="9"/>
      <c r="B875" s="8"/>
      <c r="C875" s="8"/>
      <c r="D875" s="8"/>
      <c r="E875" s="8"/>
      <c r="F875" s="7"/>
      <c r="G875" s="6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>
      <c r="A876" s="9"/>
      <c r="B876" s="8"/>
      <c r="C876" s="8"/>
      <c r="D876" s="8"/>
      <c r="E876" s="8"/>
      <c r="F876" s="7"/>
      <c r="G876" s="6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>
      <c r="A877" s="9"/>
      <c r="B877" s="8"/>
      <c r="C877" s="8"/>
      <c r="D877" s="8"/>
      <c r="E877" s="8"/>
      <c r="F877" s="7"/>
      <c r="G877" s="6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>
      <c r="A878" s="9"/>
      <c r="B878" s="8"/>
      <c r="C878" s="8"/>
      <c r="D878" s="8"/>
      <c r="E878" s="8"/>
      <c r="F878" s="7"/>
      <c r="G878" s="6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>
      <c r="A879" s="9"/>
      <c r="B879" s="8"/>
      <c r="C879" s="8"/>
      <c r="D879" s="8"/>
      <c r="E879" s="8"/>
      <c r="F879" s="7"/>
      <c r="G879" s="6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>
      <c r="A880" s="9"/>
      <c r="B880" s="8"/>
      <c r="C880" s="8"/>
      <c r="D880" s="8"/>
      <c r="E880" s="8"/>
      <c r="F880" s="7"/>
      <c r="G880" s="6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>
      <c r="A881" s="9"/>
      <c r="B881" s="8"/>
      <c r="C881" s="8"/>
      <c r="D881" s="8"/>
      <c r="E881" s="8"/>
      <c r="F881" s="7"/>
      <c r="G881" s="6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>
      <c r="A882" s="9"/>
      <c r="B882" s="8"/>
      <c r="C882" s="8"/>
      <c r="D882" s="8"/>
      <c r="E882" s="8"/>
      <c r="F882" s="7"/>
      <c r="G882" s="6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>
      <c r="A883" s="9"/>
      <c r="B883" s="8"/>
      <c r="C883" s="8"/>
      <c r="D883" s="8"/>
      <c r="E883" s="8"/>
      <c r="F883" s="7"/>
      <c r="G883" s="6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>
      <c r="A884" s="9"/>
      <c r="B884" s="8"/>
      <c r="C884" s="8"/>
      <c r="D884" s="8"/>
      <c r="E884" s="8"/>
      <c r="F884" s="7"/>
      <c r="G884" s="6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>
      <c r="A885" s="9"/>
      <c r="B885" s="8"/>
      <c r="C885" s="8"/>
      <c r="D885" s="8"/>
      <c r="E885" s="8"/>
      <c r="F885" s="7"/>
      <c r="G885" s="6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>
      <c r="A886" s="9"/>
      <c r="B886" s="8"/>
      <c r="C886" s="8"/>
      <c r="D886" s="8"/>
      <c r="E886" s="8"/>
      <c r="F886" s="7"/>
      <c r="G886" s="6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>
      <c r="A887" s="9"/>
      <c r="B887" s="8"/>
      <c r="C887" s="8"/>
      <c r="D887" s="8"/>
      <c r="E887" s="8"/>
      <c r="F887" s="7"/>
      <c r="G887" s="6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>
      <c r="A888" s="9"/>
      <c r="B888" s="8"/>
      <c r="C888" s="8"/>
      <c r="D888" s="8"/>
      <c r="E888" s="8"/>
      <c r="F888" s="7"/>
      <c r="G888" s="6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>
      <c r="A889" s="9"/>
      <c r="B889" s="8"/>
      <c r="C889" s="8"/>
      <c r="D889" s="8"/>
      <c r="E889" s="8"/>
      <c r="F889" s="7"/>
      <c r="G889" s="6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>
      <c r="A890" s="9"/>
      <c r="B890" s="8"/>
      <c r="C890" s="8"/>
      <c r="D890" s="8"/>
      <c r="E890" s="8"/>
      <c r="F890" s="7"/>
      <c r="G890" s="6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>
      <c r="A891" s="9"/>
      <c r="B891" s="8"/>
      <c r="C891" s="8"/>
      <c r="D891" s="8"/>
      <c r="E891" s="8"/>
      <c r="F891" s="7"/>
      <c r="G891" s="6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>
      <c r="A892" s="9"/>
      <c r="B892" s="8"/>
      <c r="C892" s="8"/>
      <c r="D892" s="8"/>
      <c r="E892" s="8"/>
      <c r="F892" s="7"/>
      <c r="G892" s="6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>
      <c r="A893" s="9"/>
      <c r="B893" s="8"/>
      <c r="C893" s="8"/>
      <c r="D893" s="8"/>
      <c r="E893" s="8"/>
      <c r="F893" s="7"/>
      <c r="G893" s="6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>
      <c r="A894" s="9"/>
      <c r="B894" s="8"/>
      <c r="C894" s="8"/>
      <c r="D894" s="8"/>
      <c r="E894" s="8"/>
      <c r="F894" s="7"/>
      <c r="G894" s="6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>
      <c r="A895" s="9"/>
      <c r="B895" s="8"/>
      <c r="C895" s="8"/>
      <c r="D895" s="8"/>
      <c r="E895" s="8"/>
      <c r="F895" s="7"/>
      <c r="G895" s="6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>
      <c r="A896" s="9"/>
      <c r="B896" s="8"/>
      <c r="C896" s="8"/>
      <c r="D896" s="8"/>
      <c r="E896" s="8"/>
      <c r="F896" s="7"/>
      <c r="G896" s="6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>
      <c r="A897" s="9"/>
      <c r="B897" s="8"/>
      <c r="C897" s="8"/>
      <c r="D897" s="8"/>
      <c r="E897" s="8"/>
      <c r="F897" s="7"/>
      <c r="G897" s="6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>
      <c r="A898" s="9"/>
      <c r="B898" s="8"/>
      <c r="C898" s="8"/>
      <c r="D898" s="8"/>
      <c r="E898" s="8"/>
      <c r="F898" s="7"/>
      <c r="G898" s="6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>
      <c r="A899" s="9"/>
      <c r="B899" s="8"/>
      <c r="C899" s="8"/>
      <c r="D899" s="8"/>
      <c r="E899" s="8"/>
      <c r="F899" s="7"/>
      <c r="G899" s="6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>
      <c r="A900" s="9"/>
      <c r="B900" s="8"/>
      <c r="C900" s="8"/>
      <c r="D900" s="8"/>
      <c r="E900" s="8"/>
      <c r="F900" s="7"/>
      <c r="G900" s="6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>
      <c r="A901" s="9"/>
      <c r="B901" s="8"/>
      <c r="C901" s="8"/>
      <c r="D901" s="8"/>
      <c r="E901" s="8"/>
      <c r="F901" s="7"/>
      <c r="G901" s="6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>
      <c r="A902" s="9"/>
      <c r="B902" s="8"/>
      <c r="C902" s="8"/>
      <c r="D902" s="8"/>
      <c r="E902" s="8"/>
      <c r="F902" s="7"/>
      <c r="G902" s="6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>
      <c r="A903" s="9"/>
      <c r="B903" s="8"/>
      <c r="C903" s="8"/>
      <c r="D903" s="8"/>
      <c r="E903" s="8"/>
      <c r="F903" s="7"/>
      <c r="G903" s="6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>
      <c r="A904" s="9"/>
      <c r="B904" s="8"/>
      <c r="C904" s="8"/>
      <c r="D904" s="8"/>
      <c r="E904" s="8"/>
      <c r="F904" s="7"/>
      <c r="G904" s="6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>
      <c r="A905" s="9"/>
      <c r="B905" s="8"/>
      <c r="C905" s="8"/>
      <c r="D905" s="8"/>
      <c r="E905" s="8"/>
      <c r="F905" s="7"/>
      <c r="G905" s="6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>
      <c r="A906" s="9"/>
      <c r="B906" s="8"/>
      <c r="C906" s="8"/>
      <c r="D906" s="8"/>
      <c r="E906" s="8"/>
      <c r="F906" s="7"/>
      <c r="G906" s="6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>
      <c r="A907" s="9"/>
      <c r="B907" s="8"/>
      <c r="C907" s="8"/>
      <c r="D907" s="8"/>
      <c r="E907" s="8"/>
      <c r="F907" s="7"/>
      <c r="G907" s="6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>
      <c r="A908" s="9"/>
      <c r="B908" s="8"/>
      <c r="C908" s="8"/>
      <c r="D908" s="8"/>
      <c r="E908" s="8"/>
      <c r="F908" s="7"/>
      <c r="G908" s="6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>
      <c r="A909" s="9"/>
      <c r="B909" s="8"/>
      <c r="C909" s="8"/>
      <c r="D909" s="8"/>
      <c r="E909" s="8"/>
      <c r="F909" s="7"/>
      <c r="G909" s="6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>
      <c r="A910" s="9"/>
      <c r="B910" s="8"/>
      <c r="C910" s="8"/>
      <c r="D910" s="8"/>
      <c r="E910" s="8"/>
      <c r="F910" s="7"/>
      <c r="G910" s="6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>
      <c r="A911" s="9"/>
      <c r="B911" s="8"/>
      <c r="C911" s="8"/>
      <c r="D911" s="8"/>
      <c r="E911" s="8"/>
      <c r="F911" s="7"/>
      <c r="G911" s="6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>
      <c r="A912" s="9"/>
      <c r="B912" s="8"/>
      <c r="C912" s="8"/>
      <c r="D912" s="8"/>
      <c r="E912" s="8"/>
      <c r="F912" s="7"/>
      <c r="G912" s="6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>
      <c r="A913" s="9"/>
      <c r="B913" s="8"/>
      <c r="C913" s="8"/>
      <c r="D913" s="8"/>
      <c r="E913" s="8"/>
      <c r="F913" s="7"/>
      <c r="G913" s="6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>
      <c r="A914" s="9"/>
      <c r="B914" s="8"/>
      <c r="C914" s="8"/>
      <c r="D914" s="8"/>
      <c r="E914" s="8"/>
      <c r="F914" s="7"/>
      <c r="G914" s="6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>
      <c r="A915" s="9"/>
      <c r="B915" s="8"/>
      <c r="C915" s="8"/>
      <c r="D915" s="8"/>
      <c r="E915" s="8"/>
      <c r="F915" s="7"/>
      <c r="G915" s="6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>
      <c r="A916" s="9"/>
      <c r="B916" s="8"/>
      <c r="C916" s="8"/>
      <c r="D916" s="8"/>
      <c r="E916" s="8"/>
      <c r="F916" s="7"/>
      <c r="G916" s="6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>
      <c r="A917" s="9"/>
      <c r="B917" s="8"/>
      <c r="C917" s="8"/>
      <c r="D917" s="8"/>
      <c r="E917" s="8"/>
      <c r="F917" s="7"/>
      <c r="G917" s="6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>
      <c r="A918" s="9"/>
      <c r="B918" s="8"/>
      <c r="C918" s="8"/>
      <c r="D918" s="8"/>
      <c r="E918" s="8"/>
      <c r="F918" s="7"/>
      <c r="G918" s="6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>
      <c r="A919" s="9"/>
      <c r="B919" s="8"/>
      <c r="C919" s="8"/>
      <c r="D919" s="8"/>
      <c r="E919" s="8"/>
      <c r="F919" s="7"/>
      <c r="G919" s="6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>
      <c r="A920" s="9"/>
      <c r="B920" s="8"/>
      <c r="C920" s="8"/>
      <c r="D920" s="8"/>
      <c r="E920" s="8"/>
      <c r="F920" s="7"/>
      <c r="G920" s="6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>
      <c r="A921" s="9"/>
      <c r="B921" s="8"/>
      <c r="C921" s="8"/>
      <c r="D921" s="8"/>
      <c r="E921" s="8"/>
      <c r="F921" s="7"/>
      <c r="G921" s="6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>
      <c r="A922" s="9"/>
      <c r="B922" s="8"/>
      <c r="C922" s="8"/>
      <c r="D922" s="8"/>
      <c r="E922" s="8"/>
      <c r="F922" s="7"/>
      <c r="G922" s="6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>
      <c r="A923" s="9"/>
      <c r="B923" s="8"/>
      <c r="C923" s="8"/>
      <c r="D923" s="8"/>
      <c r="E923" s="8"/>
      <c r="F923" s="7"/>
      <c r="G923" s="6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>
      <c r="A924" s="9"/>
      <c r="B924" s="8"/>
      <c r="C924" s="8"/>
      <c r="D924" s="8"/>
      <c r="E924" s="8"/>
      <c r="F924" s="7"/>
      <c r="G924" s="6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>
      <c r="A925" s="9"/>
      <c r="B925" s="8"/>
      <c r="C925" s="8"/>
      <c r="D925" s="8"/>
      <c r="E925" s="8"/>
      <c r="F925" s="7"/>
      <c r="G925" s="6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>
      <c r="A926" s="9"/>
      <c r="B926" s="8"/>
      <c r="C926" s="8"/>
      <c r="D926" s="8"/>
      <c r="E926" s="8"/>
      <c r="F926" s="7"/>
      <c r="G926" s="6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>
      <c r="A927" s="9"/>
      <c r="B927" s="8"/>
      <c r="C927" s="8"/>
      <c r="D927" s="8"/>
      <c r="E927" s="8"/>
      <c r="F927" s="7"/>
      <c r="G927" s="6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>
      <c r="A928" s="9"/>
      <c r="B928" s="8"/>
      <c r="C928" s="8"/>
      <c r="D928" s="8"/>
      <c r="E928" s="8"/>
      <c r="F928" s="7"/>
      <c r="G928" s="6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>
      <c r="A929" s="9"/>
      <c r="B929" s="8"/>
      <c r="C929" s="8"/>
      <c r="D929" s="8"/>
      <c r="E929" s="8"/>
      <c r="F929" s="7"/>
      <c r="G929" s="6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>
      <c r="A930" s="9"/>
      <c r="B930" s="8"/>
      <c r="C930" s="8"/>
      <c r="D930" s="8"/>
      <c r="E930" s="8"/>
      <c r="F930" s="7"/>
      <c r="G930" s="6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>
      <c r="A931" s="9"/>
      <c r="B931" s="8"/>
      <c r="C931" s="8"/>
      <c r="D931" s="8"/>
      <c r="E931" s="8"/>
      <c r="F931" s="7"/>
      <c r="G931" s="6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>
      <c r="A932" s="9"/>
      <c r="B932" s="8"/>
      <c r="C932" s="8"/>
      <c r="D932" s="8"/>
      <c r="E932" s="8"/>
      <c r="F932" s="7"/>
      <c r="G932" s="6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>
      <c r="A933" s="9"/>
      <c r="B933" s="8"/>
      <c r="C933" s="8"/>
      <c r="D933" s="8"/>
      <c r="E933" s="8"/>
      <c r="F933" s="7"/>
      <c r="G933" s="6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>
      <c r="A934" s="9"/>
      <c r="B934" s="8"/>
      <c r="C934" s="8"/>
      <c r="D934" s="8"/>
      <c r="E934" s="8"/>
      <c r="F934" s="7"/>
      <c r="G934" s="6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>
      <c r="A935" s="9"/>
      <c r="B935" s="8"/>
      <c r="C935" s="8"/>
      <c r="D935" s="8"/>
      <c r="E935" s="8"/>
      <c r="F935" s="7"/>
      <c r="G935" s="6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>
      <c r="A936" s="9"/>
      <c r="B936" s="8"/>
      <c r="C936" s="8"/>
      <c r="D936" s="8"/>
      <c r="E936" s="8"/>
      <c r="F936" s="7"/>
      <c r="G936" s="6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>
      <c r="A937" s="9"/>
      <c r="B937" s="8"/>
      <c r="C937" s="8"/>
      <c r="D937" s="8"/>
      <c r="E937" s="8"/>
      <c r="F937" s="7"/>
      <c r="G937" s="6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>
      <c r="A938" s="9"/>
      <c r="B938" s="8"/>
      <c r="C938" s="8"/>
      <c r="D938" s="8"/>
      <c r="E938" s="8"/>
      <c r="F938" s="7"/>
      <c r="G938" s="6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>
      <c r="A939" s="9"/>
      <c r="B939" s="8"/>
      <c r="C939" s="8"/>
      <c r="D939" s="8"/>
      <c r="E939" s="8"/>
      <c r="F939" s="7"/>
      <c r="G939" s="6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>
      <c r="A940" s="9"/>
      <c r="B940" s="8"/>
      <c r="C940" s="8"/>
      <c r="D940" s="8"/>
      <c r="E940" s="8"/>
      <c r="F940" s="7"/>
      <c r="G940" s="6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>
      <c r="A941" s="9"/>
      <c r="B941" s="8"/>
      <c r="C941" s="8"/>
      <c r="D941" s="8"/>
      <c r="E941" s="8"/>
      <c r="F941" s="7"/>
      <c r="G941" s="6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>
      <c r="A942" s="9"/>
      <c r="B942" s="8"/>
      <c r="C942" s="8"/>
      <c r="D942" s="8"/>
      <c r="E942" s="8"/>
      <c r="F942" s="7"/>
      <c r="G942" s="6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>
      <c r="A943" s="9"/>
      <c r="B943" s="8"/>
      <c r="C943" s="8"/>
      <c r="D943" s="8"/>
      <c r="E943" s="8"/>
      <c r="F943" s="7"/>
      <c r="G943" s="6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>
      <c r="A944" s="9"/>
      <c r="B944" s="8"/>
      <c r="C944" s="8"/>
      <c r="D944" s="8"/>
      <c r="E944" s="8"/>
      <c r="F944" s="7"/>
      <c r="G944" s="6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>
      <c r="A945" s="9"/>
      <c r="B945" s="8"/>
      <c r="C945" s="8"/>
      <c r="D945" s="8"/>
      <c r="E945" s="8"/>
      <c r="F945" s="7"/>
      <c r="G945" s="6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>
      <c r="A946" s="9"/>
      <c r="B946" s="8"/>
      <c r="C946" s="8"/>
      <c r="D946" s="8"/>
      <c r="E946" s="8"/>
      <c r="F946" s="7"/>
      <c r="G946" s="6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>
      <c r="A947" s="9"/>
      <c r="B947" s="8"/>
      <c r="C947" s="8"/>
      <c r="D947" s="8"/>
      <c r="E947" s="8"/>
      <c r="F947" s="7"/>
      <c r="G947" s="6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>
      <c r="A948" s="9"/>
      <c r="B948" s="8"/>
      <c r="C948" s="8"/>
      <c r="D948" s="8"/>
      <c r="E948" s="8"/>
      <c r="F948" s="7"/>
      <c r="G948" s="6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>
      <c r="A949" s="9"/>
      <c r="B949" s="8"/>
      <c r="C949" s="8"/>
      <c r="D949" s="8"/>
      <c r="E949" s="8"/>
      <c r="F949" s="7"/>
      <c r="G949" s="6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>
      <c r="A950" s="9"/>
      <c r="B950" s="8"/>
      <c r="C950" s="8"/>
      <c r="D950" s="8"/>
      <c r="E950" s="8"/>
      <c r="F950" s="7"/>
      <c r="G950" s="6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>
      <c r="A951" s="9"/>
      <c r="B951" s="8"/>
      <c r="C951" s="8"/>
      <c r="D951" s="8"/>
      <c r="E951" s="8"/>
      <c r="F951" s="7"/>
      <c r="G951" s="6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>
      <c r="A952" s="9"/>
      <c r="B952" s="8"/>
      <c r="C952" s="8"/>
      <c r="D952" s="8"/>
      <c r="E952" s="8"/>
      <c r="F952" s="7"/>
      <c r="G952" s="6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>
      <c r="A953" s="9"/>
      <c r="B953" s="8"/>
      <c r="C953" s="8"/>
      <c r="D953" s="8"/>
      <c r="E953" s="8"/>
      <c r="F953" s="7"/>
      <c r="G953" s="6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>
      <c r="A954" s="9"/>
      <c r="B954" s="8"/>
      <c r="C954" s="8"/>
      <c r="D954" s="8"/>
      <c r="E954" s="8"/>
      <c r="F954" s="7"/>
      <c r="G954" s="6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>
      <c r="A955" s="9"/>
      <c r="B955" s="8"/>
      <c r="C955" s="8"/>
      <c r="D955" s="8"/>
      <c r="E955" s="8"/>
      <c r="F955" s="7"/>
      <c r="G955" s="6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>
      <c r="A956" s="9"/>
      <c r="B956" s="8"/>
      <c r="C956" s="8"/>
      <c r="D956" s="8"/>
      <c r="E956" s="8"/>
      <c r="F956" s="7"/>
      <c r="G956" s="6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>
      <c r="A957" s="9"/>
      <c r="B957" s="8"/>
      <c r="C957" s="8"/>
      <c r="D957" s="8"/>
      <c r="E957" s="8"/>
      <c r="F957" s="7"/>
      <c r="G957" s="6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>
      <c r="A958" s="9"/>
      <c r="B958" s="8"/>
      <c r="C958" s="8"/>
      <c r="D958" s="8"/>
      <c r="E958" s="8"/>
      <c r="F958" s="7"/>
      <c r="G958" s="6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>
      <c r="A959" s="9"/>
      <c r="B959" s="8"/>
      <c r="C959" s="8"/>
      <c r="D959" s="8"/>
      <c r="E959" s="8"/>
      <c r="F959" s="7"/>
      <c r="G959" s="6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>
      <c r="A960" s="9"/>
      <c r="B960" s="8"/>
      <c r="C960" s="8"/>
      <c r="D960" s="8"/>
      <c r="E960" s="8"/>
      <c r="F960" s="7"/>
      <c r="G960" s="6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>
      <c r="A961" s="9"/>
      <c r="B961" s="8"/>
      <c r="C961" s="8"/>
      <c r="D961" s="8"/>
      <c r="E961" s="8"/>
      <c r="F961" s="7"/>
      <c r="G961" s="6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>
      <c r="A962" s="9"/>
      <c r="B962" s="8"/>
      <c r="C962" s="8"/>
      <c r="D962" s="8"/>
      <c r="E962" s="8"/>
      <c r="F962" s="7"/>
      <c r="G962" s="6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>
      <c r="A963" s="9"/>
      <c r="B963" s="8"/>
      <c r="C963" s="8"/>
      <c r="D963" s="8"/>
      <c r="E963" s="8"/>
      <c r="F963" s="7"/>
      <c r="G963" s="6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>
      <c r="A964" s="9"/>
      <c r="B964" s="8"/>
      <c r="C964" s="8"/>
      <c r="D964" s="8"/>
      <c r="E964" s="8"/>
      <c r="F964" s="7"/>
      <c r="G964" s="6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>
      <c r="A965" s="9"/>
      <c r="B965" s="8"/>
      <c r="C965" s="8"/>
      <c r="D965" s="8"/>
      <c r="E965" s="8"/>
      <c r="F965" s="7"/>
      <c r="G965" s="6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>
      <c r="A966" s="9"/>
      <c r="B966" s="8"/>
      <c r="C966" s="8"/>
      <c r="D966" s="8"/>
      <c r="E966" s="8"/>
      <c r="F966" s="7"/>
      <c r="G966" s="6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>
      <c r="A967" s="9"/>
      <c r="B967" s="8"/>
      <c r="C967" s="8"/>
      <c r="D967" s="8"/>
      <c r="E967" s="8"/>
      <c r="F967" s="7"/>
      <c r="G967" s="6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>
      <c r="A968" s="9"/>
      <c r="B968" s="8"/>
      <c r="C968" s="8"/>
      <c r="D968" s="8"/>
      <c r="E968" s="8"/>
      <c r="F968" s="7"/>
      <c r="G968" s="6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>
      <c r="A969" s="9"/>
      <c r="B969" s="8"/>
      <c r="C969" s="8"/>
      <c r="D969" s="8"/>
      <c r="E969" s="8"/>
      <c r="F969" s="7"/>
      <c r="G969" s="6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>
      <c r="A970" s="9"/>
      <c r="B970" s="8"/>
      <c r="C970" s="8"/>
      <c r="D970" s="8"/>
      <c r="E970" s="8"/>
      <c r="F970" s="7"/>
      <c r="G970" s="6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>
      <c r="A971" s="9"/>
      <c r="B971" s="8"/>
      <c r="C971" s="8"/>
      <c r="D971" s="8"/>
      <c r="E971" s="8"/>
      <c r="F971" s="7"/>
      <c r="G971" s="6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>
      <c r="A972" s="9"/>
      <c r="B972" s="8"/>
      <c r="C972" s="8"/>
      <c r="D972" s="8"/>
      <c r="E972" s="8"/>
      <c r="F972" s="7"/>
      <c r="G972" s="6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>
      <c r="A973" s="9"/>
      <c r="B973" s="8"/>
      <c r="C973" s="8"/>
      <c r="D973" s="8"/>
      <c r="E973" s="8"/>
      <c r="F973" s="7"/>
      <c r="G973" s="6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>
      <c r="A974" s="9"/>
      <c r="B974" s="8"/>
      <c r="C974" s="8"/>
      <c r="D974" s="8"/>
      <c r="E974" s="8"/>
      <c r="F974" s="7"/>
      <c r="G974" s="6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>
      <c r="A975" s="9"/>
      <c r="B975" s="8"/>
      <c r="C975" s="8"/>
      <c r="D975" s="8"/>
      <c r="E975" s="8"/>
      <c r="F975" s="7"/>
      <c r="G975" s="6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>
      <c r="A976" s="9"/>
      <c r="B976" s="8"/>
      <c r="C976" s="8"/>
      <c r="D976" s="8"/>
      <c r="E976" s="8"/>
      <c r="F976" s="7"/>
      <c r="G976" s="6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>
      <c r="A977" s="9"/>
      <c r="B977" s="8"/>
      <c r="C977" s="8"/>
      <c r="D977" s="8"/>
      <c r="E977" s="8"/>
      <c r="F977" s="7"/>
      <c r="G977" s="6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>
      <c r="A978" s="9"/>
      <c r="B978" s="8"/>
      <c r="C978" s="8"/>
      <c r="D978" s="8"/>
      <c r="E978" s="8"/>
      <c r="F978" s="7"/>
      <c r="G978" s="6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>
      <c r="A979" s="9"/>
      <c r="B979" s="8"/>
      <c r="C979" s="8"/>
      <c r="D979" s="8"/>
      <c r="E979" s="8"/>
      <c r="F979" s="7"/>
      <c r="G979" s="6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>
      <c r="A980" s="9"/>
      <c r="B980" s="8"/>
      <c r="C980" s="8"/>
      <c r="D980" s="8"/>
      <c r="E980" s="8"/>
      <c r="F980" s="7"/>
      <c r="G980" s="6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>
      <c r="A981" s="9"/>
      <c r="B981" s="8"/>
      <c r="C981" s="8"/>
      <c r="D981" s="8"/>
      <c r="E981" s="8"/>
      <c r="F981" s="7"/>
      <c r="G981" s="6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>
      <c r="A982" s="9"/>
      <c r="B982" s="8"/>
      <c r="C982" s="8"/>
      <c r="D982" s="8"/>
      <c r="E982" s="8"/>
      <c r="F982" s="7"/>
      <c r="G982" s="6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>
      <c r="A983" s="9"/>
      <c r="B983" s="8"/>
      <c r="C983" s="8"/>
      <c r="D983" s="8"/>
      <c r="E983" s="8"/>
      <c r="F983" s="7"/>
      <c r="G983" s="6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>
      <c r="A984" s="9"/>
      <c r="B984" s="8"/>
      <c r="C984" s="8"/>
      <c r="D984" s="8"/>
      <c r="E984" s="8"/>
      <c r="F984" s="7"/>
      <c r="G984" s="6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>
      <c r="A985" s="9"/>
      <c r="B985" s="8"/>
      <c r="C985" s="8"/>
      <c r="D985" s="8"/>
      <c r="E985" s="8"/>
      <c r="F985" s="7"/>
      <c r="G985" s="6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>
      <c r="A986" s="9"/>
      <c r="B986" s="8"/>
      <c r="C986" s="8"/>
      <c r="D986" s="8"/>
      <c r="E986" s="8"/>
      <c r="F986" s="7"/>
      <c r="G986" s="6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>
      <c r="A987" s="9"/>
      <c r="B987" s="8"/>
      <c r="C987" s="8"/>
      <c r="D987" s="8"/>
      <c r="E987" s="8"/>
      <c r="F987" s="7"/>
      <c r="G987" s="6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>
      <c r="A988" s="9"/>
      <c r="B988" s="8"/>
      <c r="C988" s="8"/>
      <c r="D988" s="8"/>
      <c r="E988" s="8"/>
      <c r="F988" s="7"/>
      <c r="G988" s="6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>
      <c r="A989" s="9"/>
      <c r="B989" s="8"/>
      <c r="C989" s="8"/>
      <c r="D989" s="8"/>
      <c r="E989" s="8"/>
      <c r="F989" s="7"/>
      <c r="G989" s="6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>
      <c r="A990" s="9"/>
      <c r="B990" s="8"/>
      <c r="C990" s="8"/>
      <c r="D990" s="8"/>
      <c r="E990" s="8"/>
      <c r="F990" s="7"/>
      <c r="G990" s="6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>
      <c r="A991" s="9"/>
      <c r="B991" s="8"/>
      <c r="C991" s="8"/>
      <c r="D991" s="8"/>
      <c r="E991" s="8"/>
      <c r="F991" s="7"/>
      <c r="G991" s="6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>
      <c r="A992" s="9"/>
      <c r="B992" s="8"/>
      <c r="C992" s="8"/>
      <c r="D992" s="8"/>
      <c r="E992" s="8"/>
      <c r="F992" s="7"/>
      <c r="G992" s="6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>
      <c r="A993" s="9"/>
      <c r="B993" s="8"/>
      <c r="C993" s="8"/>
      <c r="D993" s="8"/>
      <c r="E993" s="8"/>
      <c r="F993" s="7"/>
      <c r="G993" s="6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>
      <c r="A994" s="9"/>
      <c r="B994" s="8"/>
      <c r="C994" s="8"/>
      <c r="D994" s="8"/>
      <c r="E994" s="8"/>
      <c r="F994" s="7"/>
      <c r="G994" s="6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>
      <c r="A995" s="9"/>
      <c r="B995" s="8"/>
      <c r="C995" s="8"/>
      <c r="D995" s="8"/>
      <c r="E995" s="8"/>
      <c r="F995" s="7"/>
      <c r="G995" s="6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>
      <c r="A996" s="9"/>
      <c r="B996" s="8"/>
      <c r="C996" s="8"/>
      <c r="D996" s="8"/>
      <c r="E996" s="8"/>
      <c r="F996" s="7"/>
      <c r="G996" s="6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>
      <c r="A997" s="9"/>
      <c r="B997" s="8"/>
      <c r="C997" s="8"/>
      <c r="D997" s="8"/>
      <c r="E997" s="8"/>
      <c r="F997" s="7"/>
      <c r="G997" s="6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>
      <c r="A998" s="9"/>
      <c r="B998" s="8"/>
      <c r="C998" s="8"/>
      <c r="D998" s="8"/>
      <c r="E998" s="8"/>
      <c r="F998" s="7"/>
      <c r="G998" s="6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>
      <c r="A999" s="9"/>
      <c r="B999" s="8"/>
      <c r="C999" s="8"/>
      <c r="D999" s="8"/>
      <c r="E999" s="8"/>
      <c r="F999" s="7"/>
      <c r="G999" s="6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>
      <c r="A1000" s="9"/>
      <c r="B1000" s="8"/>
      <c r="C1000" s="8"/>
      <c r="D1000" s="8"/>
      <c r="E1000" s="8"/>
      <c r="F1000" s="7"/>
      <c r="G1000" s="6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>
      <c r="A1001" s="9"/>
      <c r="B1001" s="8"/>
      <c r="C1001" s="8"/>
      <c r="D1001" s="8"/>
      <c r="E1001" s="8"/>
      <c r="F1001" s="7"/>
      <c r="G1001" s="6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>
      <c r="A1002" s="9"/>
      <c r="B1002" s="8"/>
      <c r="C1002" s="8"/>
      <c r="D1002" s="8"/>
      <c r="E1002" s="8"/>
      <c r="F1002" s="7"/>
      <c r="G1002" s="6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>
      <c r="A1003" s="9"/>
      <c r="B1003" s="8"/>
      <c r="C1003" s="8"/>
      <c r="D1003" s="8"/>
      <c r="E1003" s="8"/>
      <c r="F1003" s="7"/>
      <c r="G1003" s="6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>
      <c r="A1004" s="9"/>
      <c r="B1004" s="8"/>
      <c r="C1004" s="8"/>
      <c r="D1004" s="8"/>
      <c r="E1004" s="8"/>
      <c r="F1004" s="7"/>
      <c r="G1004" s="6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>
      <c r="A1005" s="9"/>
      <c r="B1005" s="8"/>
      <c r="C1005" s="8"/>
      <c r="D1005" s="8"/>
      <c r="E1005" s="8"/>
      <c r="F1005" s="7"/>
      <c r="G1005" s="6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>
      <c r="A1006" s="9"/>
      <c r="B1006" s="8"/>
      <c r="C1006" s="8"/>
      <c r="D1006" s="8"/>
      <c r="E1006" s="8"/>
      <c r="F1006" s="7"/>
      <c r="G1006" s="6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>
      <c r="A1007" s="9"/>
      <c r="B1007" s="8"/>
      <c r="C1007" s="8"/>
      <c r="D1007" s="8"/>
      <c r="E1007" s="8"/>
      <c r="F1007" s="7"/>
      <c r="G1007" s="6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 spans="1:25">
      <c r="A1008" s="9"/>
      <c r="B1008" s="8"/>
      <c r="C1008" s="8"/>
      <c r="D1008" s="8"/>
      <c r="E1008" s="8"/>
      <c r="F1008" s="7"/>
      <c r="G1008" s="6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 spans="1:25">
      <c r="A1009" s="9"/>
      <c r="B1009" s="8"/>
      <c r="C1009" s="8"/>
      <c r="D1009" s="8"/>
      <c r="E1009" s="8"/>
      <c r="F1009" s="7"/>
      <c r="G1009" s="6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 spans="1:25">
      <c r="A1010" s="9"/>
      <c r="B1010" s="8"/>
      <c r="C1010" s="8"/>
      <c r="D1010" s="8"/>
      <c r="E1010" s="8"/>
      <c r="F1010" s="7"/>
      <c r="G1010" s="6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 spans="1:25">
      <c r="A1011" s="9"/>
      <c r="B1011" s="8"/>
      <c r="C1011" s="8"/>
      <c r="D1011" s="8"/>
      <c r="E1011" s="8"/>
      <c r="F1011" s="7"/>
      <c r="G1011" s="6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>
      <c r="A1012" s="9"/>
      <c r="B1012" s="8"/>
      <c r="C1012" s="8"/>
      <c r="D1012" s="8"/>
      <c r="E1012" s="8"/>
      <c r="F1012" s="7"/>
      <c r="G1012" s="6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</row>
  </sheetData>
  <autoFilter ref="A2:I60"/>
  <conditionalFormatting sqref="B2:B58">
    <cfRule type="cellIs" dxfId="15" priority="9" operator="equal">
      <formula>$B$64</formula>
    </cfRule>
    <cfRule type="cellIs" dxfId="14" priority="10" operator="equal">
      <formula>$B$63</formula>
    </cfRule>
    <cfRule type="cellIs" dxfId="13" priority="16" operator="equal">
      <formula>$B$62</formula>
    </cfRule>
  </conditionalFormatting>
  <conditionalFormatting sqref="C2:C58">
    <cfRule type="cellIs" dxfId="12" priority="7" operator="equal">
      <formula>$C$64</formula>
    </cfRule>
    <cfRule type="cellIs" dxfId="11" priority="8" operator="equal">
      <formula>$C$63</formula>
    </cfRule>
    <cfRule type="cellIs" dxfId="10" priority="15" operator="equal">
      <formula>$C$62</formula>
    </cfRule>
  </conditionalFormatting>
  <conditionalFormatting sqref="D2:D58">
    <cfRule type="cellIs" dxfId="9" priority="5" operator="equal">
      <formula>$D$64</formula>
    </cfRule>
    <cfRule type="cellIs" dxfId="8" priority="6" operator="equal">
      <formula>$D$63</formula>
    </cfRule>
    <cfRule type="cellIs" dxfId="7" priority="14" operator="equal">
      <formula>$D$62</formula>
    </cfRule>
  </conditionalFormatting>
  <conditionalFormatting sqref="E2:E58">
    <cfRule type="cellIs" dxfId="6" priority="3" operator="equal">
      <formula>$E$64</formula>
    </cfRule>
    <cfRule type="cellIs" dxfId="5" priority="4" operator="equal">
      <formula>$E$63</formula>
    </cfRule>
    <cfRule type="cellIs" dxfId="4" priority="13" operator="equal">
      <formula>$E$62</formula>
    </cfRule>
  </conditionalFormatting>
  <conditionalFormatting sqref="F2:F58">
    <cfRule type="cellIs" dxfId="3" priority="1" operator="equal">
      <formula>$F$64</formula>
    </cfRule>
    <cfRule type="cellIs" dxfId="2" priority="2" operator="equal">
      <formula>$F$63</formula>
    </cfRule>
    <cfRule type="cellIs" dxfId="1" priority="12" operator="equal">
      <formula>$F$62</formula>
    </cfRule>
  </conditionalFormatting>
  <conditionalFormatting sqref="G2:G58">
    <cfRule type="cellIs" dxfId="0" priority="11" operator="equal">
      <formula>$G$62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5"/>
  <sheetViews>
    <sheetView topLeftCell="A7" workbookViewId="0">
      <selection activeCell="A25" sqref="A4:A54"/>
      <pivotSelection pane="bottomRight" showHeader="1" axis="axisRow" activeRow="24" previousRow="24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5"/>
  <cols>
    <col min="1" max="1" width="33.140625" bestFit="1" customWidth="1"/>
  </cols>
  <sheetData>
    <row r="3" spans="1:1">
      <c r="A3" s="1" t="s">
        <v>278</v>
      </c>
    </row>
    <row r="4" spans="1:1">
      <c r="A4" s="2" t="s">
        <v>547</v>
      </c>
    </row>
    <row r="5" spans="1:1">
      <c r="A5" s="2" t="s">
        <v>370</v>
      </c>
    </row>
    <row r="6" spans="1:1">
      <c r="A6" s="2" t="s">
        <v>566</v>
      </c>
    </row>
    <row r="7" spans="1:1">
      <c r="A7" s="2" t="s">
        <v>424</v>
      </c>
    </row>
    <row r="8" spans="1:1">
      <c r="A8" s="2" t="s">
        <v>353</v>
      </c>
    </row>
    <row r="9" spans="1:1">
      <c r="A9" s="2" t="s">
        <v>389</v>
      </c>
    </row>
    <row r="10" spans="1:1">
      <c r="A10" s="2" t="s">
        <v>552</v>
      </c>
    </row>
    <row r="11" spans="1:1">
      <c r="A11" s="2" t="s">
        <v>483</v>
      </c>
    </row>
    <row r="12" spans="1:1">
      <c r="A12" s="2" t="s">
        <v>406</v>
      </c>
    </row>
    <row r="13" spans="1:1">
      <c r="A13" s="2" t="s">
        <v>589</v>
      </c>
    </row>
    <row r="14" spans="1:1">
      <c r="A14" s="2" t="s">
        <v>412</v>
      </c>
    </row>
    <row r="15" spans="1:1">
      <c r="A15" s="2" t="s">
        <v>556</v>
      </c>
    </row>
    <row r="16" spans="1:1">
      <c r="A16" s="2" t="s">
        <v>430</v>
      </c>
    </row>
    <row r="17" spans="1:1">
      <c r="A17" s="2" t="s">
        <v>577</v>
      </c>
    </row>
    <row r="18" spans="1:1">
      <c r="A18" s="2" t="s">
        <v>618</v>
      </c>
    </row>
    <row r="19" spans="1:1">
      <c r="A19" s="2" t="s">
        <v>377</v>
      </c>
    </row>
    <row r="20" spans="1:1">
      <c r="A20" s="2" t="s">
        <v>418</v>
      </c>
    </row>
    <row r="21" spans="1:1">
      <c r="A21" s="2" t="s">
        <v>435</v>
      </c>
    </row>
    <row r="22" spans="1:1">
      <c r="A22" s="2" t="s">
        <v>630</v>
      </c>
    </row>
    <row r="23" spans="1:1">
      <c r="A23" s="2" t="s">
        <v>465</v>
      </c>
    </row>
    <row r="24" spans="1:1">
      <c r="A24" s="2" t="s">
        <v>394</v>
      </c>
    </row>
    <row r="25" spans="1:1">
      <c r="A25" s="2" t="s">
        <v>440</v>
      </c>
    </row>
    <row r="26" spans="1:1">
      <c r="A26" s="2" t="s">
        <v>445</v>
      </c>
    </row>
    <row r="27" spans="1:1">
      <c r="A27" s="2" t="s">
        <v>360</v>
      </c>
    </row>
    <row r="28" spans="1:1">
      <c r="A28" s="2" t="s">
        <v>365</v>
      </c>
    </row>
    <row r="29" spans="1:1">
      <c r="A29" s="2" t="s">
        <v>489</v>
      </c>
    </row>
    <row r="30" spans="1:1">
      <c r="A30" s="2" t="s">
        <v>500</v>
      </c>
    </row>
    <row r="31" spans="1:1">
      <c r="A31" s="2" t="s">
        <v>506</v>
      </c>
    </row>
    <row r="32" spans="1:1">
      <c r="A32" s="2" t="s">
        <v>628</v>
      </c>
    </row>
    <row r="33" spans="1:1">
      <c r="A33" s="2" t="s">
        <v>517</v>
      </c>
    </row>
    <row r="34" spans="1:1">
      <c r="A34" s="2" t="s">
        <v>595</v>
      </c>
    </row>
    <row r="35" spans="1:1">
      <c r="A35" s="2" t="s">
        <v>450</v>
      </c>
    </row>
    <row r="36" spans="1:1">
      <c r="A36" s="2" t="s">
        <v>529</v>
      </c>
    </row>
    <row r="37" spans="1:1">
      <c r="A37" s="2" t="s">
        <v>470</v>
      </c>
    </row>
    <row r="38" spans="1:1">
      <c r="A38" s="2" t="s">
        <v>599</v>
      </c>
    </row>
    <row r="39" spans="1:1">
      <c r="A39" s="2" t="s">
        <v>512</v>
      </c>
    </row>
    <row r="40" spans="1:1">
      <c r="A40" s="2" t="s">
        <v>535</v>
      </c>
    </row>
    <row r="41" spans="1:1">
      <c r="A41" s="2" t="s">
        <v>401</v>
      </c>
    </row>
    <row r="42" spans="1:1">
      <c r="A42" s="2" t="s">
        <v>542</v>
      </c>
    </row>
    <row r="43" spans="1:1">
      <c r="A43" s="2" t="s">
        <v>561</v>
      </c>
    </row>
    <row r="44" spans="1:1">
      <c r="A44" s="2" t="s">
        <v>624</v>
      </c>
    </row>
    <row r="45" spans="1:1">
      <c r="A45" s="2" t="s">
        <v>455</v>
      </c>
    </row>
    <row r="46" spans="1:1">
      <c r="A46" s="2" t="s">
        <v>583</v>
      </c>
    </row>
    <row r="47" spans="1:1">
      <c r="A47" s="2" t="s">
        <v>603</v>
      </c>
    </row>
    <row r="48" spans="1:1">
      <c r="A48" s="2" t="s">
        <v>475</v>
      </c>
    </row>
    <row r="49" spans="1:1">
      <c r="A49" s="2" t="s">
        <v>608</v>
      </c>
    </row>
    <row r="50" spans="1:1">
      <c r="A50" s="2" t="s">
        <v>614</v>
      </c>
    </row>
    <row r="51" spans="1:1">
      <c r="A51" s="2" t="s">
        <v>382</v>
      </c>
    </row>
    <row r="52" spans="1:1">
      <c r="A52" s="2" t="s">
        <v>631</v>
      </c>
    </row>
    <row r="53" spans="1:1">
      <c r="A53" s="2" t="s">
        <v>523</v>
      </c>
    </row>
    <row r="54" spans="1:1">
      <c r="A54" s="2" t="s">
        <v>651</v>
      </c>
    </row>
    <row r="55" spans="1:1">
      <c r="A55" s="2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8" sqref="C8"/>
    </sheetView>
  </sheetViews>
  <sheetFormatPr defaultRowHeight="15"/>
  <cols>
    <col min="1" max="1" width="10.5703125" bestFit="1" customWidth="1"/>
    <col min="2" max="2" width="41.140625" hidden="1" customWidth="1"/>
    <col min="3" max="3" width="33.42578125" bestFit="1" customWidth="1"/>
    <col min="4" max="4" width="8.140625" bestFit="1" customWidth="1"/>
    <col min="5" max="5" width="18.140625" bestFit="1" customWidth="1"/>
  </cols>
  <sheetData>
    <row r="1" spans="1:6">
      <c r="A1" s="65" t="s">
        <v>317</v>
      </c>
      <c r="B1" s="66" t="s">
        <v>319</v>
      </c>
      <c r="C1" s="66" t="s">
        <v>320</v>
      </c>
      <c r="D1" s="66" t="s">
        <v>321</v>
      </c>
      <c r="E1" s="67" t="s">
        <v>331</v>
      </c>
      <c r="F1" s="81" t="s">
        <v>663</v>
      </c>
    </row>
    <row r="2" spans="1:6">
      <c r="A2" s="51" t="s">
        <v>318</v>
      </c>
      <c r="B2" s="52" t="s">
        <v>640</v>
      </c>
      <c r="C2" s="52" t="s">
        <v>71</v>
      </c>
      <c r="D2" s="53">
        <v>5.4398148148148144E-4</v>
      </c>
      <c r="E2" s="54" t="s">
        <v>332</v>
      </c>
      <c r="F2" s="82" t="s">
        <v>661</v>
      </c>
    </row>
    <row r="3" spans="1:6">
      <c r="A3" s="41" t="s">
        <v>322</v>
      </c>
      <c r="B3" s="39" t="s">
        <v>310</v>
      </c>
      <c r="C3" s="39" t="s">
        <v>185</v>
      </c>
      <c r="D3" s="40">
        <v>9.0717592592592597E-4</v>
      </c>
      <c r="E3" s="42" t="s">
        <v>332</v>
      </c>
      <c r="F3" s="84" t="s">
        <v>662</v>
      </c>
    </row>
    <row r="4" spans="1:6">
      <c r="A4" s="55" t="s">
        <v>323</v>
      </c>
      <c r="B4" s="56" t="s">
        <v>644</v>
      </c>
      <c r="C4" s="56" t="s">
        <v>672</v>
      </c>
      <c r="D4" s="57">
        <v>5.5555555555555556E-4</v>
      </c>
      <c r="E4" s="58" t="s">
        <v>332</v>
      </c>
      <c r="F4" s="82" t="s">
        <v>661</v>
      </c>
    </row>
    <row r="5" spans="1:6">
      <c r="A5" s="59" t="s">
        <v>324</v>
      </c>
      <c r="B5" s="60" t="s">
        <v>337</v>
      </c>
      <c r="C5" s="60" t="s">
        <v>152</v>
      </c>
      <c r="D5" s="61">
        <v>6.4351851851851856E-5</v>
      </c>
      <c r="E5" s="62" t="s">
        <v>332</v>
      </c>
      <c r="F5" s="82" t="s">
        <v>661</v>
      </c>
    </row>
    <row r="6" spans="1:6">
      <c r="A6" s="73" t="s">
        <v>325</v>
      </c>
      <c r="B6" s="74" t="s">
        <v>658</v>
      </c>
      <c r="C6" s="74" t="s">
        <v>84</v>
      </c>
      <c r="D6" s="75">
        <v>4.2824074074074075E-4</v>
      </c>
      <c r="E6" s="76" t="s">
        <v>332</v>
      </c>
      <c r="F6" s="82" t="s">
        <v>661</v>
      </c>
    </row>
    <row r="7" spans="1:6">
      <c r="A7" s="68" t="s">
        <v>329</v>
      </c>
      <c r="B7" s="63"/>
      <c r="C7" s="63"/>
      <c r="D7" s="63"/>
      <c r="E7" s="64"/>
      <c r="F7" s="64"/>
    </row>
    <row r="8" spans="1:6">
      <c r="A8" s="51" t="s">
        <v>318</v>
      </c>
      <c r="B8" s="52" t="s">
        <v>642</v>
      </c>
      <c r="C8" s="52" t="s">
        <v>190</v>
      </c>
      <c r="D8" s="53">
        <v>5.5150462962962965E-4</v>
      </c>
      <c r="E8" s="54" t="s">
        <v>332</v>
      </c>
      <c r="F8" s="83" t="s">
        <v>662</v>
      </c>
    </row>
    <row r="9" spans="1:6">
      <c r="A9" s="41" t="s">
        <v>322</v>
      </c>
      <c r="B9" s="39" t="s">
        <v>653</v>
      </c>
      <c r="C9" s="39" t="s">
        <v>71</v>
      </c>
      <c r="D9" s="40">
        <v>9.3750000000000007E-4</v>
      </c>
      <c r="E9" s="42" t="s">
        <v>332</v>
      </c>
      <c r="F9" s="82" t="s">
        <v>661</v>
      </c>
    </row>
    <row r="10" spans="1:6">
      <c r="A10" s="55" t="s">
        <v>323</v>
      </c>
      <c r="B10" s="56" t="s">
        <v>650</v>
      </c>
      <c r="C10" s="56" t="s">
        <v>671</v>
      </c>
      <c r="D10" s="57">
        <v>5.6712962962962956E-4</v>
      </c>
      <c r="E10" s="58" t="s">
        <v>652</v>
      </c>
      <c r="F10" s="83" t="s">
        <v>662</v>
      </c>
    </row>
    <row r="11" spans="1:6">
      <c r="A11" s="59" t="s">
        <v>324</v>
      </c>
      <c r="B11" s="60" t="s">
        <v>658</v>
      </c>
      <c r="C11" s="60" t="s">
        <v>84</v>
      </c>
      <c r="D11" s="61">
        <v>8.240740740740741E-5</v>
      </c>
      <c r="E11" s="62" t="s">
        <v>332</v>
      </c>
      <c r="F11" s="82" t="s">
        <v>661</v>
      </c>
    </row>
    <row r="12" spans="1:6">
      <c r="A12" s="73" t="s">
        <v>325</v>
      </c>
      <c r="B12" s="74" t="s">
        <v>338</v>
      </c>
      <c r="C12" s="74" t="s">
        <v>134</v>
      </c>
      <c r="D12" s="75">
        <v>4.5833333333333338E-4</v>
      </c>
      <c r="E12" s="76" t="s">
        <v>332</v>
      </c>
      <c r="F12" s="82" t="s">
        <v>661</v>
      </c>
    </row>
    <row r="13" spans="1:6">
      <c r="A13" s="68" t="s">
        <v>330</v>
      </c>
      <c r="B13" s="63"/>
      <c r="C13" s="63"/>
      <c r="D13" s="63"/>
      <c r="E13" s="64"/>
      <c r="F13" s="64"/>
    </row>
    <row r="14" spans="1:6">
      <c r="A14" s="51" t="s">
        <v>318</v>
      </c>
      <c r="B14" s="52" t="s">
        <v>308</v>
      </c>
      <c r="C14" s="52" t="s">
        <v>134</v>
      </c>
      <c r="D14" s="53">
        <v>9.6504629629629631E-4</v>
      </c>
      <c r="E14" s="54" t="s">
        <v>332</v>
      </c>
      <c r="F14" s="82" t="s">
        <v>661</v>
      </c>
    </row>
    <row r="15" spans="1:6">
      <c r="A15" s="41" t="s">
        <v>322</v>
      </c>
      <c r="B15" s="39" t="s">
        <v>642</v>
      </c>
      <c r="C15" s="39" t="s">
        <v>190</v>
      </c>
      <c r="D15" s="40">
        <v>9.8379629629629642E-4</v>
      </c>
      <c r="E15" s="42" t="s">
        <v>332</v>
      </c>
      <c r="F15" s="83" t="s">
        <v>662</v>
      </c>
    </row>
    <row r="16" spans="1:6">
      <c r="A16" s="55" t="s">
        <v>323</v>
      </c>
      <c r="B16" s="56" t="s">
        <v>650</v>
      </c>
      <c r="C16" s="56" t="s">
        <v>673</v>
      </c>
      <c r="D16" s="57">
        <v>5.6712962962962956E-4</v>
      </c>
      <c r="E16" s="58" t="s">
        <v>652</v>
      </c>
      <c r="F16" s="83" t="s">
        <v>662</v>
      </c>
    </row>
    <row r="17" spans="1:6">
      <c r="A17" s="59" t="s">
        <v>324</v>
      </c>
      <c r="B17" s="60" t="s">
        <v>315</v>
      </c>
      <c r="C17" s="60" t="s">
        <v>218</v>
      </c>
      <c r="D17" s="61">
        <v>8.3217592592592591E-5</v>
      </c>
      <c r="E17" s="62" t="s">
        <v>332</v>
      </c>
      <c r="F17" s="83" t="s">
        <v>662</v>
      </c>
    </row>
    <row r="18" spans="1:6" ht="15.75" thickBot="1">
      <c r="A18" s="77" t="s">
        <v>325</v>
      </c>
      <c r="B18" s="78" t="s">
        <v>298</v>
      </c>
      <c r="C18" s="78" t="s">
        <v>204</v>
      </c>
      <c r="D18" s="79">
        <v>5.2256944444444443E-4</v>
      </c>
      <c r="E18" s="80" t="s">
        <v>332</v>
      </c>
      <c r="F18" s="82" t="s">
        <v>661</v>
      </c>
    </row>
    <row r="20" spans="1:6">
      <c r="A20" s="86" t="s">
        <v>665</v>
      </c>
      <c r="B20" s="86"/>
      <c r="C20" s="86"/>
      <c r="D20" s="86"/>
      <c r="E20" s="86"/>
      <c r="F20" s="86"/>
    </row>
    <row r="21" spans="1:6">
      <c r="A21" s="69" t="s">
        <v>326</v>
      </c>
      <c r="B21" s="70" t="s">
        <v>640</v>
      </c>
      <c r="C21" s="70" t="s">
        <v>667</v>
      </c>
      <c r="D21" s="71">
        <v>2.8334490740740742E-3</v>
      </c>
      <c r="E21" s="72" t="s">
        <v>332</v>
      </c>
      <c r="F21" s="82" t="s">
        <v>661</v>
      </c>
    </row>
    <row r="22" spans="1:6">
      <c r="A22">
        <v>2</v>
      </c>
      <c r="B22" t="s">
        <v>669</v>
      </c>
      <c r="C22" t="s">
        <v>670</v>
      </c>
      <c r="F22" t="s">
        <v>661</v>
      </c>
    </row>
    <row r="23" spans="1:6">
      <c r="A23">
        <v>3</v>
      </c>
      <c r="C23" t="s">
        <v>668</v>
      </c>
      <c r="F23" t="s">
        <v>661</v>
      </c>
    </row>
    <row r="25" spans="1:6">
      <c r="A25" s="86" t="s">
        <v>666</v>
      </c>
      <c r="B25" s="86"/>
      <c r="C25" s="86"/>
      <c r="D25" s="86"/>
      <c r="E25" s="86"/>
      <c r="F25" s="86"/>
    </row>
    <row r="26" spans="1:6">
      <c r="A26" s="69" t="s">
        <v>326</v>
      </c>
      <c r="B26" s="70" t="s">
        <v>640</v>
      </c>
      <c r="C26" s="70" t="s">
        <v>71</v>
      </c>
      <c r="D26" s="71">
        <v>2.8334490740740742E-3</v>
      </c>
      <c r="E26" s="72" t="s">
        <v>332</v>
      </c>
      <c r="F26" s="82" t="s">
        <v>661</v>
      </c>
    </row>
    <row r="27" spans="1:6">
      <c r="A27">
        <v>2</v>
      </c>
      <c r="C27" t="s">
        <v>190</v>
      </c>
      <c r="F27" t="s">
        <v>662</v>
      </c>
    </row>
    <row r="28" spans="1:6">
      <c r="A28">
        <v>3</v>
      </c>
      <c r="C28" t="s">
        <v>664</v>
      </c>
      <c r="F28" t="s">
        <v>661</v>
      </c>
    </row>
  </sheetData>
  <mergeCells count="2">
    <mergeCell ref="A20:F20"/>
    <mergeCell ref="A25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D15" sqref="D15"/>
    </sheetView>
  </sheetViews>
  <sheetFormatPr defaultRowHeight="15"/>
  <cols>
    <col min="1" max="1" width="12" bestFit="1" customWidth="1"/>
    <col min="2" max="2" width="11.42578125" bestFit="1" customWidth="1"/>
    <col min="3" max="3" width="35" bestFit="1" customWidth="1"/>
    <col min="4" max="4" width="21" bestFit="1" customWidth="1"/>
    <col min="5" max="5" width="13.28515625" bestFit="1" customWidth="1"/>
    <col min="6" max="6" width="33.140625" bestFit="1" customWidth="1"/>
    <col min="7" max="7" width="22" bestFit="1" customWidth="1"/>
    <col min="8" max="8" width="10.140625" bestFit="1" customWidth="1"/>
  </cols>
  <sheetData>
    <row r="1" spans="1:8">
      <c r="A1" s="50" t="s">
        <v>340</v>
      </c>
      <c r="B1" s="50" t="s">
        <v>341</v>
      </c>
      <c r="C1" s="50" t="s">
        <v>342</v>
      </c>
      <c r="D1" s="50" t="s">
        <v>343</v>
      </c>
      <c r="E1" s="50" t="s">
        <v>344</v>
      </c>
      <c r="F1" s="50" t="s">
        <v>345</v>
      </c>
      <c r="G1" s="50" t="s">
        <v>346</v>
      </c>
      <c r="H1" s="50" t="s">
        <v>347</v>
      </c>
    </row>
    <row r="2" spans="1:8">
      <c r="A2" s="46" t="s">
        <v>348</v>
      </c>
      <c r="B2" s="46" t="s">
        <v>629</v>
      </c>
      <c r="C2" s="47" t="s">
        <v>350</v>
      </c>
      <c r="D2" s="47" t="s">
        <v>351</v>
      </c>
      <c r="E2" s="46" t="s">
        <v>352</v>
      </c>
      <c r="F2" s="46" t="s">
        <v>353</v>
      </c>
      <c r="G2" s="46" t="s">
        <v>354</v>
      </c>
      <c r="H2" s="46" t="s">
        <v>355</v>
      </c>
    </row>
    <row r="3" spans="1:8">
      <c r="A3" s="46" t="s">
        <v>356</v>
      </c>
      <c r="B3" s="46" t="s">
        <v>357</v>
      </c>
      <c r="C3" s="47" t="s">
        <v>358</v>
      </c>
      <c r="D3" s="47" t="s">
        <v>359</v>
      </c>
      <c r="E3" s="46" t="s">
        <v>352</v>
      </c>
      <c r="F3" s="46" t="s">
        <v>360</v>
      </c>
      <c r="G3" s="46" t="s">
        <v>354</v>
      </c>
      <c r="H3" s="46" t="s">
        <v>355</v>
      </c>
    </row>
    <row r="4" spans="1:8">
      <c r="A4" s="46" t="s">
        <v>361</v>
      </c>
      <c r="B4" s="46" t="s">
        <v>362</v>
      </c>
      <c r="C4" s="47" t="s">
        <v>363</v>
      </c>
      <c r="D4" s="47" t="s">
        <v>364</v>
      </c>
      <c r="E4" s="46" t="s">
        <v>352</v>
      </c>
      <c r="F4" s="46" t="s">
        <v>365</v>
      </c>
      <c r="G4" s="46" t="s">
        <v>354</v>
      </c>
      <c r="H4" s="46" t="s">
        <v>355</v>
      </c>
    </row>
    <row r="5" spans="1:8">
      <c r="A5" s="48" t="s">
        <v>366</v>
      </c>
      <c r="B5" s="48" t="s">
        <v>367</v>
      </c>
      <c r="C5" s="47" t="s">
        <v>368</v>
      </c>
      <c r="D5" s="47" t="s">
        <v>369</v>
      </c>
      <c r="E5" s="46" t="s">
        <v>352</v>
      </c>
      <c r="F5" s="48" t="s">
        <v>370</v>
      </c>
      <c r="G5" s="48" t="s">
        <v>371</v>
      </c>
      <c r="H5" s="48" t="s">
        <v>372</v>
      </c>
    </row>
    <row r="6" spans="1:8">
      <c r="A6" s="48" t="s">
        <v>373</v>
      </c>
      <c r="B6" s="48" t="s">
        <v>374</v>
      </c>
      <c r="C6" s="47" t="s">
        <v>375</v>
      </c>
      <c r="D6" s="47" t="s">
        <v>376</v>
      </c>
      <c r="E6" s="46" t="s">
        <v>352</v>
      </c>
      <c r="F6" s="48" t="s">
        <v>377</v>
      </c>
      <c r="G6" s="48" t="s">
        <v>371</v>
      </c>
      <c r="H6" s="48" t="s">
        <v>372</v>
      </c>
    </row>
    <row r="7" spans="1:8">
      <c r="A7" s="48" t="s">
        <v>378</v>
      </c>
      <c r="B7" s="48" t="s">
        <v>379</v>
      </c>
      <c r="C7" s="47" t="s">
        <v>380</v>
      </c>
      <c r="D7" s="47" t="s">
        <v>381</v>
      </c>
      <c r="E7" s="48" t="s">
        <v>352</v>
      </c>
      <c r="F7" s="48" t="s">
        <v>382</v>
      </c>
      <c r="G7" s="48" t="s">
        <v>383</v>
      </c>
      <c r="H7" s="48" t="s">
        <v>384</v>
      </c>
    </row>
    <row r="8" spans="1:8">
      <c r="A8" s="46" t="s">
        <v>385</v>
      </c>
      <c r="B8" s="46" t="s">
        <v>386</v>
      </c>
      <c r="C8" s="47" t="s">
        <v>387</v>
      </c>
      <c r="D8" s="47" t="s">
        <v>388</v>
      </c>
      <c r="E8" s="46" t="s">
        <v>352</v>
      </c>
      <c r="F8" s="46" t="s">
        <v>389</v>
      </c>
      <c r="G8" s="46" t="s">
        <v>389</v>
      </c>
      <c r="H8" s="46" t="s">
        <v>355</v>
      </c>
    </row>
    <row r="9" spans="1:8">
      <c r="A9" s="46" t="s">
        <v>390</v>
      </c>
      <c r="B9" s="46" t="s">
        <v>391</v>
      </c>
      <c r="C9" s="47" t="s">
        <v>392</v>
      </c>
      <c r="D9" s="47" t="s">
        <v>393</v>
      </c>
      <c r="E9" s="46" t="s">
        <v>352</v>
      </c>
      <c r="F9" s="46" t="s">
        <v>394</v>
      </c>
      <c r="G9" s="46" t="s">
        <v>395</v>
      </c>
      <c r="H9" s="46" t="s">
        <v>396</v>
      </c>
    </row>
    <row r="10" spans="1:8">
      <c r="A10" s="46" t="s">
        <v>397</v>
      </c>
      <c r="B10" s="46" t="s">
        <v>398</v>
      </c>
      <c r="C10" s="47" t="s">
        <v>399</v>
      </c>
      <c r="D10" s="47" t="s">
        <v>400</v>
      </c>
      <c r="E10" s="46" t="s">
        <v>352</v>
      </c>
      <c r="F10" s="46" t="s">
        <v>401</v>
      </c>
      <c r="G10" s="46" t="s">
        <v>395</v>
      </c>
      <c r="H10" s="46" t="s">
        <v>396</v>
      </c>
    </row>
    <row r="11" spans="1:8">
      <c r="A11" s="48" t="s">
        <v>402</v>
      </c>
      <c r="B11" s="48" t="s">
        <v>403</v>
      </c>
      <c r="C11" s="47" t="s">
        <v>404</v>
      </c>
      <c r="D11" s="47" t="s">
        <v>405</v>
      </c>
      <c r="E11" s="46" t="s">
        <v>352</v>
      </c>
      <c r="F11" s="48" t="s">
        <v>406</v>
      </c>
      <c r="G11" s="48" t="s">
        <v>407</v>
      </c>
      <c r="H11" s="48" t="s">
        <v>384</v>
      </c>
    </row>
    <row r="12" spans="1:8">
      <c r="A12" s="46" t="s">
        <v>408</v>
      </c>
      <c r="B12" s="46" t="s">
        <v>409</v>
      </c>
      <c r="C12" s="47" t="s">
        <v>410</v>
      </c>
      <c r="D12" s="47" t="s">
        <v>411</v>
      </c>
      <c r="E12" s="46" t="s">
        <v>352</v>
      </c>
      <c r="F12" s="46" t="s">
        <v>412</v>
      </c>
      <c r="G12" s="46" t="s">
        <v>413</v>
      </c>
      <c r="H12" s="46" t="s">
        <v>372</v>
      </c>
    </row>
    <row r="13" spans="1:8">
      <c r="A13" s="46" t="s">
        <v>414</v>
      </c>
      <c r="B13" s="46" t="s">
        <v>415</v>
      </c>
      <c r="C13" s="47" t="s">
        <v>416</v>
      </c>
      <c r="D13" s="47" t="s">
        <v>417</v>
      </c>
      <c r="E13" s="46" t="s">
        <v>352</v>
      </c>
      <c r="F13" s="46" t="s">
        <v>418</v>
      </c>
      <c r="G13" s="46" t="s">
        <v>419</v>
      </c>
      <c r="H13" s="46" t="s">
        <v>355</v>
      </c>
    </row>
    <row r="14" spans="1:8">
      <c r="A14" s="46" t="s">
        <v>420</v>
      </c>
      <c r="B14" s="46" t="s">
        <v>421</v>
      </c>
      <c r="C14" s="47" t="s">
        <v>422</v>
      </c>
      <c r="D14" s="47" t="s">
        <v>423</v>
      </c>
      <c r="E14" s="46" t="s">
        <v>352</v>
      </c>
      <c r="F14" s="46" t="s">
        <v>424</v>
      </c>
      <c r="G14" s="46" t="s">
        <v>425</v>
      </c>
      <c r="H14" s="46" t="s">
        <v>396</v>
      </c>
    </row>
    <row r="15" spans="1:8">
      <c r="A15" s="46" t="s">
        <v>426</v>
      </c>
      <c r="B15" s="46" t="s">
        <v>427</v>
      </c>
      <c r="C15" s="47" t="s">
        <v>428</v>
      </c>
      <c r="D15" s="47" t="s">
        <v>429</v>
      </c>
      <c r="E15" s="46" t="s">
        <v>352</v>
      </c>
      <c r="F15" s="46" t="s">
        <v>430</v>
      </c>
      <c r="G15" s="46" t="s">
        <v>425</v>
      </c>
      <c r="H15" s="46" t="s">
        <v>396</v>
      </c>
    </row>
    <row r="16" spans="1:8">
      <c r="A16" s="46" t="s">
        <v>431</v>
      </c>
      <c r="B16" s="46" t="s">
        <v>432</v>
      </c>
      <c r="C16" s="47" t="s">
        <v>433</v>
      </c>
      <c r="D16" s="47" t="s">
        <v>434</v>
      </c>
      <c r="E16" s="46" t="s">
        <v>352</v>
      </c>
      <c r="F16" s="46" t="s">
        <v>435</v>
      </c>
      <c r="G16" s="46" t="s">
        <v>425</v>
      </c>
      <c r="H16" s="46" t="s">
        <v>396</v>
      </c>
    </row>
    <row r="17" spans="1:8">
      <c r="A17" s="46" t="s">
        <v>436</v>
      </c>
      <c r="B17" s="46" t="s">
        <v>437</v>
      </c>
      <c r="C17" s="47" t="s">
        <v>438</v>
      </c>
      <c r="D17" s="47" t="s">
        <v>439</v>
      </c>
      <c r="E17" s="46" t="s">
        <v>352</v>
      </c>
      <c r="F17" s="46" t="s">
        <v>440</v>
      </c>
      <c r="G17" s="46" t="s">
        <v>425</v>
      </c>
      <c r="H17" s="46" t="s">
        <v>396</v>
      </c>
    </row>
    <row r="18" spans="1:8">
      <c r="A18" s="49" t="s">
        <v>441</v>
      </c>
      <c r="B18" s="49" t="s">
        <v>442</v>
      </c>
      <c r="C18" s="47" t="s">
        <v>443</v>
      </c>
      <c r="D18" s="47" t="s">
        <v>444</v>
      </c>
      <c r="E18" s="49" t="s">
        <v>352</v>
      </c>
      <c r="F18" s="49" t="s">
        <v>445</v>
      </c>
      <c r="G18" s="49" t="s">
        <v>425</v>
      </c>
      <c r="H18" s="49" t="s">
        <v>396</v>
      </c>
    </row>
    <row r="19" spans="1:8">
      <c r="A19" s="46" t="s">
        <v>446</v>
      </c>
      <c r="B19" s="46" t="s">
        <v>447</v>
      </c>
      <c r="C19" s="47" t="s">
        <v>448</v>
      </c>
      <c r="D19" s="47" t="s">
        <v>449</v>
      </c>
      <c r="E19" s="46" t="s">
        <v>352</v>
      </c>
      <c r="F19" s="46" t="s">
        <v>450</v>
      </c>
      <c r="G19" s="46" t="s">
        <v>425</v>
      </c>
      <c r="H19" s="46" t="s">
        <v>396</v>
      </c>
    </row>
    <row r="20" spans="1:8">
      <c r="A20" s="46" t="s">
        <v>451</v>
      </c>
      <c r="B20" s="46" t="s">
        <v>452</v>
      </c>
      <c r="C20" s="47" t="s">
        <v>453</v>
      </c>
      <c r="D20" s="47" t="s">
        <v>454</v>
      </c>
      <c r="E20" s="46" t="s">
        <v>352</v>
      </c>
      <c r="F20" s="46" t="s">
        <v>455</v>
      </c>
      <c r="G20" s="46" t="s">
        <v>425</v>
      </c>
      <c r="H20" s="46" t="s">
        <v>396</v>
      </c>
    </row>
    <row r="21" spans="1:8">
      <c r="A21" s="46" t="s">
        <v>456</v>
      </c>
      <c r="B21" s="46" t="s">
        <v>457</v>
      </c>
      <c r="C21" s="47" t="s">
        <v>458</v>
      </c>
      <c r="D21" s="47" t="s">
        <v>459</v>
      </c>
      <c r="E21" s="46" t="s">
        <v>352</v>
      </c>
      <c r="F21" s="46" t="s">
        <v>630</v>
      </c>
      <c r="G21" s="46" t="s">
        <v>460</v>
      </c>
      <c r="H21" s="46" t="s">
        <v>372</v>
      </c>
    </row>
    <row r="22" spans="1:8">
      <c r="A22" s="46" t="s">
        <v>461</v>
      </c>
      <c r="B22" s="46" t="s">
        <v>462</v>
      </c>
      <c r="C22" s="47" t="s">
        <v>463</v>
      </c>
      <c r="D22" s="47" t="s">
        <v>464</v>
      </c>
      <c r="E22" s="46" t="s">
        <v>352</v>
      </c>
      <c r="F22" s="46" t="s">
        <v>465</v>
      </c>
      <c r="G22" s="48" t="s">
        <v>460</v>
      </c>
      <c r="H22" s="48" t="s">
        <v>372</v>
      </c>
    </row>
    <row r="23" spans="1:8">
      <c r="A23" s="46" t="s">
        <v>466</v>
      </c>
      <c r="B23" s="46" t="s">
        <v>467</v>
      </c>
      <c r="C23" s="47" t="s">
        <v>468</v>
      </c>
      <c r="D23" s="47" t="s">
        <v>469</v>
      </c>
      <c r="E23" s="46" t="s">
        <v>352</v>
      </c>
      <c r="F23" s="46" t="s">
        <v>470</v>
      </c>
      <c r="G23" s="48" t="s">
        <v>460</v>
      </c>
      <c r="H23" s="48" t="s">
        <v>372</v>
      </c>
    </row>
    <row r="24" spans="1:8">
      <c r="A24" s="46" t="s">
        <v>471</v>
      </c>
      <c r="B24" s="46" t="s">
        <v>472</v>
      </c>
      <c r="C24" s="47" t="s">
        <v>473</v>
      </c>
      <c r="D24" s="47" t="s">
        <v>474</v>
      </c>
      <c r="E24" s="46" t="s">
        <v>352</v>
      </c>
      <c r="F24" s="46" t="s">
        <v>475</v>
      </c>
      <c r="G24" s="46" t="s">
        <v>460</v>
      </c>
      <c r="H24" s="46" t="s">
        <v>372</v>
      </c>
    </row>
    <row r="25" spans="1:8">
      <c r="A25" s="46" t="s">
        <v>476</v>
      </c>
      <c r="B25" s="46" t="s">
        <v>349</v>
      </c>
      <c r="C25" s="47" t="s">
        <v>477</v>
      </c>
      <c r="D25" s="47" t="s">
        <v>478</v>
      </c>
      <c r="E25" s="46" t="s">
        <v>352</v>
      </c>
      <c r="F25" s="46" t="s">
        <v>631</v>
      </c>
      <c r="G25" s="46" t="s">
        <v>460</v>
      </c>
      <c r="H25" s="46" t="s">
        <v>372</v>
      </c>
    </row>
    <row r="26" spans="1:8">
      <c r="A26" s="48" t="s">
        <v>479</v>
      </c>
      <c r="B26" s="48" t="s">
        <v>480</v>
      </c>
      <c r="C26" s="47" t="s">
        <v>481</v>
      </c>
      <c r="D26" s="47" t="s">
        <v>482</v>
      </c>
      <c r="E26" s="46" t="s">
        <v>352</v>
      </c>
      <c r="F26" s="46" t="s">
        <v>483</v>
      </c>
      <c r="G26" s="46" t="s">
        <v>484</v>
      </c>
      <c r="H26" s="46" t="s">
        <v>396</v>
      </c>
    </row>
    <row r="27" spans="1:8">
      <c r="A27" s="48" t="s">
        <v>485</v>
      </c>
      <c r="B27" s="48" t="s">
        <v>486</v>
      </c>
      <c r="C27" s="47" t="s">
        <v>487</v>
      </c>
      <c r="D27" s="47" t="s">
        <v>488</v>
      </c>
      <c r="E27" s="46" t="s">
        <v>352</v>
      </c>
      <c r="F27" s="46" t="s">
        <v>489</v>
      </c>
      <c r="G27" s="46" t="s">
        <v>490</v>
      </c>
      <c r="H27" s="46" t="s">
        <v>491</v>
      </c>
    </row>
    <row r="28" spans="1:8">
      <c r="A28" s="48" t="s">
        <v>492</v>
      </c>
      <c r="B28" s="48" t="s">
        <v>493</v>
      </c>
      <c r="C28" s="47" t="s">
        <v>494</v>
      </c>
      <c r="D28" s="47" t="s">
        <v>495</v>
      </c>
      <c r="E28" s="46" t="s">
        <v>352</v>
      </c>
      <c r="F28" s="46" t="s">
        <v>489</v>
      </c>
      <c r="G28" s="46" t="s">
        <v>490</v>
      </c>
      <c r="H28" s="46" t="s">
        <v>491</v>
      </c>
    </row>
    <row r="29" spans="1:8">
      <c r="A29" s="48" t="s">
        <v>496</v>
      </c>
      <c r="B29" s="48" t="s">
        <v>497</v>
      </c>
      <c r="C29" s="47" t="s">
        <v>498</v>
      </c>
      <c r="D29" s="47" t="s">
        <v>499</v>
      </c>
      <c r="E29" s="48" t="s">
        <v>352</v>
      </c>
      <c r="F29" s="48" t="s">
        <v>500</v>
      </c>
      <c r="G29" s="48" t="s">
        <v>501</v>
      </c>
      <c r="H29" s="48" t="s">
        <v>491</v>
      </c>
    </row>
    <row r="30" spans="1:8">
      <c r="A30" s="46" t="s">
        <v>502</v>
      </c>
      <c r="B30" s="46" t="s">
        <v>503</v>
      </c>
      <c r="C30" s="47" t="s">
        <v>504</v>
      </c>
      <c r="D30" s="47" t="s">
        <v>505</v>
      </c>
      <c r="E30" s="46" t="s">
        <v>352</v>
      </c>
      <c r="F30" s="46" t="s">
        <v>506</v>
      </c>
      <c r="G30" s="46" t="s">
        <v>507</v>
      </c>
      <c r="H30" s="46" t="s">
        <v>355</v>
      </c>
    </row>
    <row r="31" spans="1:8">
      <c r="A31" s="46" t="s">
        <v>508</v>
      </c>
      <c r="B31" s="46" t="s">
        <v>509</v>
      </c>
      <c r="C31" s="47" t="s">
        <v>510</v>
      </c>
      <c r="D31" s="47" t="s">
        <v>511</v>
      </c>
      <c r="E31" s="46" t="s">
        <v>352</v>
      </c>
      <c r="F31" s="46" t="s">
        <v>512</v>
      </c>
      <c r="G31" s="46" t="s">
        <v>507</v>
      </c>
      <c r="H31" s="46" t="s">
        <v>355</v>
      </c>
    </row>
    <row r="32" spans="1:8">
      <c r="A32" s="46" t="s">
        <v>513</v>
      </c>
      <c r="B32" s="46" t="s">
        <v>514</v>
      </c>
      <c r="C32" s="47" t="s">
        <v>515</v>
      </c>
      <c r="D32" s="47" t="s">
        <v>516</v>
      </c>
      <c r="E32" s="46" t="s">
        <v>352</v>
      </c>
      <c r="F32" s="46" t="s">
        <v>517</v>
      </c>
      <c r="G32" s="46" t="s">
        <v>518</v>
      </c>
      <c r="H32" s="46" t="s">
        <v>384</v>
      </c>
    </row>
    <row r="33" spans="1:8">
      <c r="A33" s="46" t="s">
        <v>519</v>
      </c>
      <c r="B33" s="46" t="s">
        <v>520</v>
      </c>
      <c r="C33" s="47" t="s">
        <v>521</v>
      </c>
      <c r="D33" s="47" t="s">
        <v>522</v>
      </c>
      <c r="E33" s="46" t="s">
        <v>352</v>
      </c>
      <c r="F33" s="46" t="s">
        <v>523</v>
      </c>
      <c r="G33" s="48" t="s">
        <v>524</v>
      </c>
      <c r="H33" s="46" t="s">
        <v>396</v>
      </c>
    </row>
    <row r="34" spans="1:8">
      <c r="A34" s="46" t="s">
        <v>525</v>
      </c>
      <c r="B34" s="46" t="s">
        <v>526</v>
      </c>
      <c r="C34" s="47" t="s">
        <v>527</v>
      </c>
      <c r="D34" s="47" t="s">
        <v>528</v>
      </c>
      <c r="E34" s="46" t="s">
        <v>352</v>
      </c>
      <c r="F34" s="46" t="s">
        <v>529</v>
      </c>
      <c r="G34" s="46" t="s">
        <v>529</v>
      </c>
      <c r="H34" s="46" t="s">
        <v>530</v>
      </c>
    </row>
    <row r="35" spans="1:8">
      <c r="A35" s="46" t="s">
        <v>531</v>
      </c>
      <c r="B35" s="46" t="s">
        <v>532</v>
      </c>
      <c r="C35" s="47" t="s">
        <v>533</v>
      </c>
      <c r="D35" s="47" t="s">
        <v>534</v>
      </c>
      <c r="E35" s="46" t="s">
        <v>352</v>
      </c>
      <c r="F35" s="46" t="s">
        <v>535</v>
      </c>
      <c r="G35" s="46" t="s">
        <v>536</v>
      </c>
      <c r="H35" s="46" t="s">
        <v>537</v>
      </c>
    </row>
    <row r="36" spans="1:8">
      <c r="A36" s="46" t="s">
        <v>538</v>
      </c>
      <c r="B36" s="46" t="s">
        <v>539</v>
      </c>
      <c r="C36" s="47" t="s">
        <v>540</v>
      </c>
      <c r="D36" s="47" t="s">
        <v>541</v>
      </c>
      <c r="E36" s="46" t="s">
        <v>352</v>
      </c>
      <c r="F36" s="46" t="s">
        <v>542</v>
      </c>
      <c r="G36" s="46" t="s">
        <v>543</v>
      </c>
      <c r="H36" s="46" t="s">
        <v>355</v>
      </c>
    </row>
    <row r="37" spans="1:8">
      <c r="A37" s="48" t="s">
        <v>544</v>
      </c>
      <c r="B37" s="48" t="s">
        <v>545</v>
      </c>
      <c r="C37" s="47" t="s">
        <v>546</v>
      </c>
      <c r="D37" s="47" t="s">
        <v>632</v>
      </c>
      <c r="E37" s="48" t="s">
        <v>352</v>
      </c>
      <c r="F37" s="48" t="s">
        <v>547</v>
      </c>
      <c r="G37" s="48" t="s">
        <v>548</v>
      </c>
      <c r="H37" s="48" t="s">
        <v>396</v>
      </c>
    </row>
    <row r="38" spans="1:8">
      <c r="A38" s="48" t="s">
        <v>549</v>
      </c>
      <c r="B38" s="48" t="s">
        <v>550</v>
      </c>
      <c r="C38" s="47" t="s">
        <v>551</v>
      </c>
      <c r="D38" s="47" t="s">
        <v>633</v>
      </c>
      <c r="E38" s="48" t="s">
        <v>352</v>
      </c>
      <c r="F38" s="48" t="s">
        <v>552</v>
      </c>
      <c r="G38" s="48" t="s">
        <v>548</v>
      </c>
      <c r="H38" s="48" t="s">
        <v>396</v>
      </c>
    </row>
    <row r="39" spans="1:8">
      <c r="A39" s="48" t="s">
        <v>553</v>
      </c>
      <c r="B39" s="48" t="s">
        <v>554</v>
      </c>
      <c r="C39" s="47" t="s">
        <v>555</v>
      </c>
      <c r="D39" s="47" t="s">
        <v>634</v>
      </c>
      <c r="E39" s="48" t="s">
        <v>352</v>
      </c>
      <c r="F39" s="48" t="s">
        <v>556</v>
      </c>
      <c r="G39" s="48" t="s">
        <v>548</v>
      </c>
      <c r="H39" s="48" t="s">
        <v>396</v>
      </c>
    </row>
    <row r="40" spans="1:8">
      <c r="A40" s="48" t="s">
        <v>557</v>
      </c>
      <c r="B40" s="48" t="s">
        <v>558</v>
      </c>
      <c r="C40" s="47" t="s">
        <v>559</v>
      </c>
      <c r="D40" s="47" t="s">
        <v>560</v>
      </c>
      <c r="E40" s="48" t="s">
        <v>352</v>
      </c>
      <c r="F40" s="48" t="s">
        <v>561</v>
      </c>
      <c r="G40" s="48" t="s">
        <v>548</v>
      </c>
      <c r="H40" s="48" t="s">
        <v>396</v>
      </c>
    </row>
    <row r="41" spans="1:8">
      <c r="A41" s="48" t="s">
        <v>562</v>
      </c>
      <c r="B41" s="48" t="s">
        <v>563</v>
      </c>
      <c r="C41" s="47" t="s">
        <v>564</v>
      </c>
      <c r="D41" s="47" t="s">
        <v>565</v>
      </c>
      <c r="E41" s="48" t="s">
        <v>352</v>
      </c>
      <c r="F41" s="48" t="s">
        <v>566</v>
      </c>
      <c r="G41" s="48" t="s">
        <v>567</v>
      </c>
      <c r="H41" s="48" t="s">
        <v>568</v>
      </c>
    </row>
    <row r="42" spans="1:8">
      <c r="A42" s="48" t="s">
        <v>569</v>
      </c>
      <c r="B42" s="48" t="s">
        <v>570</v>
      </c>
      <c r="C42" s="47" t="s">
        <v>571</v>
      </c>
      <c r="D42" s="47" t="s">
        <v>572</v>
      </c>
      <c r="E42" s="48" t="s">
        <v>352</v>
      </c>
      <c r="F42" s="48" t="s">
        <v>566</v>
      </c>
      <c r="G42" s="48" t="s">
        <v>567</v>
      </c>
      <c r="H42" s="48" t="s">
        <v>568</v>
      </c>
    </row>
    <row r="43" spans="1:8">
      <c r="A43" s="48" t="s">
        <v>573</v>
      </c>
      <c r="B43" s="48" t="s">
        <v>574</v>
      </c>
      <c r="C43" s="47" t="s">
        <v>575</v>
      </c>
      <c r="D43" s="47" t="s">
        <v>576</v>
      </c>
      <c r="E43" s="48" t="s">
        <v>352</v>
      </c>
      <c r="F43" s="48" t="s">
        <v>577</v>
      </c>
      <c r="G43" s="48" t="s">
        <v>578</v>
      </c>
      <c r="H43" s="48" t="s">
        <v>355</v>
      </c>
    </row>
    <row r="44" spans="1:8">
      <c r="A44" s="46" t="s">
        <v>579</v>
      </c>
      <c r="B44" s="46" t="s">
        <v>580</v>
      </c>
      <c r="C44" s="47" t="s">
        <v>581</v>
      </c>
      <c r="D44" s="47" t="s">
        <v>582</v>
      </c>
      <c r="E44" s="46" t="s">
        <v>352</v>
      </c>
      <c r="F44" s="46" t="s">
        <v>583</v>
      </c>
      <c r="G44" s="46" t="s">
        <v>584</v>
      </c>
      <c r="H44" s="46" t="s">
        <v>355</v>
      </c>
    </row>
    <row r="45" spans="1:8">
      <c r="A45" s="48" t="s">
        <v>585</v>
      </c>
      <c r="B45" s="48" t="s">
        <v>586</v>
      </c>
      <c r="C45" s="47" t="s">
        <v>587</v>
      </c>
      <c r="D45" s="47" t="s">
        <v>588</v>
      </c>
      <c r="E45" s="48" t="s">
        <v>352</v>
      </c>
      <c r="F45" s="48" t="s">
        <v>589</v>
      </c>
      <c r="G45" s="48" t="s">
        <v>590</v>
      </c>
      <c r="H45" s="48" t="s">
        <v>396</v>
      </c>
    </row>
    <row r="46" spans="1:8">
      <c r="A46" s="48" t="s">
        <v>591</v>
      </c>
      <c r="B46" s="48" t="s">
        <v>592</v>
      </c>
      <c r="C46" s="47" t="s">
        <v>593</v>
      </c>
      <c r="D46" s="47" t="s">
        <v>594</v>
      </c>
      <c r="E46" s="48" t="s">
        <v>352</v>
      </c>
      <c r="F46" s="48" t="s">
        <v>595</v>
      </c>
      <c r="G46" s="48" t="s">
        <v>590</v>
      </c>
      <c r="H46" s="48" t="s">
        <v>396</v>
      </c>
    </row>
    <row r="47" spans="1:8">
      <c r="A47" s="48" t="s">
        <v>596</v>
      </c>
      <c r="B47" s="48" t="s">
        <v>597</v>
      </c>
      <c r="C47" s="47" t="s">
        <v>598</v>
      </c>
      <c r="D47" s="47" t="s">
        <v>635</v>
      </c>
      <c r="E47" s="48" t="s">
        <v>352</v>
      </c>
      <c r="F47" s="48" t="s">
        <v>599</v>
      </c>
      <c r="G47" s="48" t="s">
        <v>590</v>
      </c>
      <c r="H47" s="48" t="s">
        <v>396</v>
      </c>
    </row>
    <row r="48" spans="1:8">
      <c r="A48" s="48" t="s">
        <v>600</v>
      </c>
      <c r="B48" s="48" t="s">
        <v>601</v>
      </c>
      <c r="C48" s="47" t="s">
        <v>602</v>
      </c>
      <c r="D48" s="47" t="s">
        <v>636</v>
      </c>
      <c r="E48" s="48" t="s">
        <v>352</v>
      </c>
      <c r="F48" s="48" t="s">
        <v>603</v>
      </c>
      <c r="G48" s="48" t="s">
        <v>590</v>
      </c>
      <c r="H48" s="48" t="s">
        <v>396</v>
      </c>
    </row>
    <row r="49" spans="1:8">
      <c r="A49" s="46" t="s">
        <v>604</v>
      </c>
      <c r="B49" s="46" t="s">
        <v>605</v>
      </c>
      <c r="C49" s="47" t="s">
        <v>606</v>
      </c>
      <c r="D49" s="47" t="s">
        <v>607</v>
      </c>
      <c r="E49" s="46" t="s">
        <v>352</v>
      </c>
      <c r="F49" s="46" t="s">
        <v>608</v>
      </c>
      <c r="G49" s="46" t="s">
        <v>609</v>
      </c>
      <c r="H49" s="46" t="s">
        <v>355</v>
      </c>
    </row>
    <row r="50" spans="1:8">
      <c r="A50" s="46" t="s">
        <v>610</v>
      </c>
      <c r="B50" s="46" t="s">
        <v>611</v>
      </c>
      <c r="C50" s="47" t="s">
        <v>612</v>
      </c>
      <c r="D50" s="47" t="s">
        <v>613</v>
      </c>
      <c r="E50" s="46" t="s">
        <v>352</v>
      </c>
      <c r="F50" s="46" t="s">
        <v>614</v>
      </c>
      <c r="G50" s="46" t="s">
        <v>609</v>
      </c>
      <c r="H50" s="46" t="s">
        <v>355</v>
      </c>
    </row>
    <row r="51" spans="1:8">
      <c r="A51" s="48" t="s">
        <v>615</v>
      </c>
      <c r="B51" s="48" t="s">
        <v>545</v>
      </c>
      <c r="C51" s="47" t="s">
        <v>616</v>
      </c>
      <c r="D51" s="47" t="s">
        <v>617</v>
      </c>
      <c r="E51" s="48" t="s">
        <v>352</v>
      </c>
      <c r="F51" s="46" t="s">
        <v>618</v>
      </c>
      <c r="G51" s="48" t="s">
        <v>619</v>
      </c>
      <c r="H51" s="48" t="s">
        <v>355</v>
      </c>
    </row>
    <row r="52" spans="1:8">
      <c r="A52" s="48" t="s">
        <v>620</v>
      </c>
      <c r="B52" s="48" t="s">
        <v>621</v>
      </c>
      <c r="C52" s="47" t="s">
        <v>622</v>
      </c>
      <c r="D52" s="47" t="s">
        <v>623</v>
      </c>
      <c r="E52" s="48" t="s">
        <v>352</v>
      </c>
      <c r="F52" s="48" t="s">
        <v>624</v>
      </c>
      <c r="G52" s="48" t="s">
        <v>624</v>
      </c>
      <c r="H52" s="48" t="s">
        <v>530</v>
      </c>
    </row>
    <row r="53" spans="1:8">
      <c r="A53" s="48" t="s">
        <v>625</v>
      </c>
      <c r="B53" s="48" t="s">
        <v>626</v>
      </c>
      <c r="C53" s="47" t="s">
        <v>627</v>
      </c>
      <c r="D53" s="47" t="s">
        <v>637</v>
      </c>
      <c r="E53" s="48" t="s">
        <v>352</v>
      </c>
      <c r="F53" s="48" t="s">
        <v>628</v>
      </c>
      <c r="G53" s="48" t="s">
        <v>590</v>
      </c>
      <c r="H53" s="48" t="s">
        <v>396</v>
      </c>
    </row>
  </sheetData>
  <hyperlinks>
    <hyperlink ref="C2" r:id="rId1" display="mailto:rcannon@amphi.com"/>
    <hyperlink ref="D2" r:id="rId2" display="tel:520-696-5692"/>
    <hyperlink ref="C3" r:id="rId3" display="mailto:mdickson@amphi.com"/>
    <hyperlink ref="D3" r:id="rId4" display="tel:520-407-4244"/>
    <hyperlink ref="C4" r:id="rId5" display="mailto:alepore@amphi.com"/>
    <hyperlink ref="D4" r:id="rId6" display="tel:520-407-4236"/>
    <hyperlink ref="C5" r:id="rId7" display="mailto:jhayes@buhsd.org"/>
    <hyperlink ref="D5" r:id="rId8" display="tel:623-386-9771"/>
    <hyperlink ref="C6" r:id="rId9" display="mailto:tschultz@buhsd.org"/>
    <hyperlink ref="D6" r:id="rId10" display="tel:623-327-2609"/>
    <hyperlink ref="C7" r:id="rId11" display="mailto:dharding@cguhsd.org"/>
    <hyperlink ref="D7" r:id="rId12" display="tel:520-876-9400"/>
    <hyperlink ref="C8" r:id="rId13" display="mailto:ntesta@cfsd16.org"/>
    <hyperlink ref="D8" r:id="rId14" display="tel:520 209 8326"/>
    <hyperlink ref="C9" r:id="rId15" display="mailto:vail.christina@cusd80.com"/>
    <hyperlink ref="D9" r:id="rId16" display="tel:480-883-5000"/>
    <hyperlink ref="C10" r:id="rId17" display="mailto:marquis.shawna@cusd80.com"/>
    <hyperlink ref="D10" r:id="rId18" display="tel:480-224-2965"/>
    <hyperlink ref="C11" r:id="rId19" display="mailto:corianna.lee@coolidgeschools.org"/>
    <hyperlink ref="D11" r:id="rId20" display="tel:520-723-2304 ext. 2312"/>
    <hyperlink ref="C12" r:id="rId21" display="mailto:becky.bell@dvusd.org"/>
    <hyperlink ref="D12" r:id="rId22" display="tel:602-467-6867"/>
    <hyperlink ref="C13" r:id="rId23" display="mailto:Christopher.Pankratz@fwusd.org"/>
    <hyperlink ref="D13" r:id="rId24" display="tel:520-696-8122"/>
    <hyperlink ref="C14" r:id="rId25" display="mailto:joni.koehn@gilbertschools.net"/>
    <hyperlink ref="D14" r:id="rId26" display="tel:480-545-3100"/>
    <hyperlink ref="C15" r:id="rId27" display="mailto:jenell.riordan@gilbertschools.net"/>
    <hyperlink ref="D15" r:id="rId28" display="tel:480-984-8947"/>
    <hyperlink ref="C16" r:id="rId29" display="mailto:angela.hines@giblertschools.net"/>
    <hyperlink ref="D16" r:id="rId30" display="tel:480-497-0177"/>
    <hyperlink ref="C17" r:id="rId31" display="mailto:steven.abaroa@gilbertschools.net"/>
    <hyperlink ref="D17" r:id="rId32" display="tel:480-813-0051"/>
    <hyperlink ref="C18" r:id="rId33" display="mailto:christopher.lakso@gilbertschools.net"/>
    <hyperlink ref="D18" r:id="rId34" display="tel:480-632-4739"/>
    <hyperlink ref="C19" r:id="rId35" display="mailto:blair.biederman@gilbertschools.net"/>
    <hyperlink ref="D19" r:id="rId36" display="tel:480-632-4750"/>
    <hyperlink ref="C20" r:id="rId37" display="mailto:alena.skinner@gilbertschools.net"/>
    <hyperlink ref="D20" r:id="rId38" display="tel:480-855-0015"/>
    <hyperlink ref="C21" r:id="rId39" display="mailto:vanessa.bernal@guhsdaz.org"/>
    <hyperlink ref="D21" r:id="rId40" display="tel:623-435-6200"/>
    <hyperlink ref="C22" r:id="rId41" display="mailto:cory.losenicky@guhsdaz.org"/>
    <hyperlink ref="D22" r:id="rId42" display="tel:623-915-8500"/>
    <hyperlink ref="C23" r:id="rId43" display="mailto:julie.rasor@guhsdaz.org"/>
    <hyperlink ref="D23" r:id="rId44" display="tel:623-915-8000"/>
    <hyperlink ref="C24" r:id="rId45" display="mailto:danny.cox@guhsdaz.org"/>
    <hyperlink ref="D24" r:id="rId46" display="tel:623-915-8900"/>
    <hyperlink ref="C25" r:id="rId47" display="mailto:robert.johnson2@guhsdaz.org"/>
    <hyperlink ref="D25" r:id="rId48" display="tel:623-915-8400"/>
    <hyperlink ref="C26" r:id="rId49" display="mailto:nsmith@jocombs.org"/>
    <hyperlink ref="D26" r:id="rId50" display="tel:480-882-3540"/>
    <hyperlink ref="C27" r:id="rId51" display="mailto:skucharek@kusd.org"/>
    <hyperlink ref="D27" r:id="rId52" display="tel:928-718-6000"/>
    <hyperlink ref="C28" r:id="rId53" display="http://bweaver2kusd.org/"/>
    <hyperlink ref="D28" r:id="rId54" display="tel:928-692-6480"/>
    <hyperlink ref="C29" r:id="rId55" display="mailto:jfallis@havasu.k12.az.us"/>
    <hyperlink ref="D29" r:id="rId56" display="tel:928-854-4225"/>
    <hyperlink ref="C30" r:id="rId57" display="mailto:h.c.barker@maranausd.org"/>
    <hyperlink ref="D30" r:id="rId58" display="tel:520 616-6400"/>
    <hyperlink ref="C31" r:id="rId59" display="mailto:S.K.Kerstetter@maranausd.org"/>
    <hyperlink ref="D31" r:id="rId60" display="tel:520 579-4400"/>
    <hyperlink ref="C32" r:id="rId61" display="mailto:kpiquette@musd20.org"/>
    <hyperlink ref="D32" r:id="rId62" display="tel:520-568-8100 ext 4183"/>
    <hyperlink ref="C33" r:id="rId63" display="mailto:jxwhitaker@mpsaz.org"/>
    <hyperlink ref="D33" r:id="rId64" display="tel:480-472-4437"/>
    <hyperlink ref="C34" r:id="rId65" display="mailto:jneugebauer@muhs.com"/>
    <hyperlink ref="D34" r:id="rId66" display="tel:928-634-7531 x1143"/>
    <hyperlink ref="C35" r:id="rId67" display="mailto:kathy.siler@pusd10.com"/>
    <hyperlink ref="D35" r:id="rId68" display="tel:928-474-2233"/>
    <hyperlink ref="C36" r:id="rId69" display="mailto:khansen@scv35.org"/>
    <hyperlink ref="D36" r:id="rId70" display="tel:520.375.8765"/>
    <hyperlink ref="C37" r:id="rId71" display="mailto:rfairchild@susd.org"/>
    <hyperlink ref="D37" r:id="rId72" display="tel:480-484-6300"/>
    <hyperlink ref="C38" r:id="rId73" display="mailto:ecomo@susd.org"/>
    <hyperlink ref="D38" r:id="rId74" display="tel:480-484-6500"/>
    <hyperlink ref="C39" r:id="rId75" display="mailto:dreinhart@susd.org"/>
    <hyperlink ref="D39" r:id="rId76" display="tel:480-484-7000"/>
    <hyperlink ref="C40" r:id="rId77" display="mailto:awaddoups@susd.org"/>
    <hyperlink ref="D40" r:id="rId78" display="tel:480-484-7100"/>
    <hyperlink ref="C41" r:id="rId79" display="mailto:duane.chun@svps.k12.az.us"/>
    <hyperlink ref="D41" r:id="rId80" display="tel:520-515-2833"/>
    <hyperlink ref="C42" r:id="rId81" display="mailto:carrie.duerk@svps.k12.az.us"/>
    <hyperlink ref="D42" r:id="rId82" display="tel:520-515-2879"/>
    <hyperlink ref="C43" r:id="rId83" display="mailto:erickq@susd12.org"/>
    <hyperlink ref="D43" r:id="rId84" display="tel:520-545-5296"/>
    <hyperlink ref="C44" r:id="rId85" display="mailto:dmackinney@tanq.org"/>
    <hyperlink ref="D44" r:id="rId86" display="tel:520-760-0801"/>
    <hyperlink ref="C45" r:id="rId87" display="mailto:rrosen@tuhsd.k12.az.us"/>
    <hyperlink ref="D45" r:id="rId88" display="tel:480-752-8888"/>
    <hyperlink ref="C46" r:id="rId89" display="mailto:tcornwell@tuhsd.k12.az.us"/>
    <hyperlink ref="D46" r:id="rId90" display="tel:480-839-4222"/>
    <hyperlink ref="C47" r:id="rId91" display="mailto:kbonagofski@tuhsd.k12.az.us"/>
    <hyperlink ref="D47" r:id="rId92" display="tel:480-759-8449"/>
    <hyperlink ref="C48" r:id="rId93" display="mailto:sjones@tuhsd.k12.az.us"/>
    <hyperlink ref="D48" r:id="rId94" display="tel:480-967-1661"/>
    <hyperlink ref="C49" r:id="rId95" display="mailto:james.fennewald@tusd1.org"/>
    <hyperlink ref="D49" r:id="rId96" display="tel:%28520%29 255-5402"/>
    <hyperlink ref="C50" r:id="rId97" display="mailto:Brian.McGinn@tusd1.org"/>
    <hyperlink ref="D50" r:id="rId98" display="tel:520-225-4652"/>
    <hyperlink ref="C51" r:id="rId99" display="mailto:gremelr@vail.k12.az.us"/>
    <hyperlink ref="D51" r:id="rId100" display="tel:520-879-3000"/>
    <hyperlink ref="C52" r:id="rId101" display="mailto:ferguson@sedona.k12.az.us"/>
    <hyperlink ref="D52" r:id="rId102" display="tel:928-204-6726"/>
    <hyperlink ref="C53" r:id="rId103" display="mailto:pmcchesney@tuhsd.k12.az.us"/>
    <hyperlink ref="D53" r:id="rId104" display="tel:480-838-320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45" workbookViewId="0">
      <selection activeCell="B56" sqref="B56"/>
    </sheetView>
  </sheetViews>
  <sheetFormatPr defaultRowHeight="15"/>
  <cols>
    <col min="1" max="1" width="35.140625" bestFit="1" customWidth="1"/>
    <col min="2" max="2" width="24.5703125" bestFit="1" customWidth="1"/>
    <col min="3" max="3" width="14.5703125" bestFit="1" customWidth="1"/>
    <col min="4" max="4" width="16.28515625" bestFit="1" customWidth="1"/>
    <col min="5" max="5" width="6.140625" customWidth="1"/>
  </cols>
  <sheetData>
    <row r="1" spans="1:6">
      <c r="A1" t="s">
        <v>274</v>
      </c>
      <c r="B1" t="s">
        <v>275</v>
      </c>
      <c r="C1" t="s">
        <v>276</v>
      </c>
      <c r="D1" t="s">
        <v>277</v>
      </c>
      <c r="E1" t="s">
        <v>4</v>
      </c>
      <c r="F1" t="s">
        <v>277</v>
      </c>
    </row>
    <row r="2" spans="1:6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>
      <c r="A3" t="s">
        <v>0</v>
      </c>
      <c r="B3" t="s">
        <v>6</v>
      </c>
      <c r="C3" t="s">
        <v>2</v>
      </c>
      <c r="D3" t="s">
        <v>3</v>
      </c>
      <c r="E3" t="s">
        <v>4</v>
      </c>
      <c r="F3" t="s">
        <v>5</v>
      </c>
    </row>
    <row r="4" spans="1:6">
      <c r="A4" t="s">
        <v>0</v>
      </c>
      <c r="B4" t="s">
        <v>7</v>
      </c>
      <c r="C4" t="s">
        <v>2</v>
      </c>
      <c r="D4" t="s">
        <v>3</v>
      </c>
      <c r="E4" t="s">
        <v>4</v>
      </c>
      <c r="F4" t="s">
        <v>5</v>
      </c>
    </row>
    <row r="5" spans="1:6">
      <c r="A5" t="s">
        <v>0</v>
      </c>
      <c r="B5" t="s">
        <v>8</v>
      </c>
      <c r="C5" t="s">
        <v>2</v>
      </c>
      <c r="D5" t="s">
        <v>3</v>
      </c>
      <c r="E5" t="s">
        <v>4</v>
      </c>
      <c r="F5" t="s">
        <v>5</v>
      </c>
    </row>
    <row r="6" spans="1:6">
      <c r="A6" t="s">
        <v>0</v>
      </c>
      <c r="B6" t="s">
        <v>9</v>
      </c>
      <c r="C6" t="s">
        <v>2</v>
      </c>
      <c r="D6" t="s">
        <v>10</v>
      </c>
      <c r="E6" t="s">
        <v>4</v>
      </c>
      <c r="F6" t="s">
        <v>11</v>
      </c>
    </row>
    <row r="7" spans="1:6">
      <c r="A7" t="s">
        <v>0</v>
      </c>
      <c r="B7" t="s">
        <v>12</v>
      </c>
      <c r="C7" t="s">
        <v>2</v>
      </c>
      <c r="D7" t="s">
        <v>10</v>
      </c>
      <c r="E7" t="s">
        <v>4</v>
      </c>
      <c r="F7" t="s">
        <v>11</v>
      </c>
    </row>
    <row r="8" spans="1:6">
      <c r="A8" t="s">
        <v>0</v>
      </c>
      <c r="B8" t="s">
        <v>13</v>
      </c>
      <c r="C8" t="s">
        <v>2</v>
      </c>
      <c r="D8" t="s">
        <v>10</v>
      </c>
      <c r="E8" t="s">
        <v>4</v>
      </c>
      <c r="F8" t="s">
        <v>11</v>
      </c>
    </row>
    <row r="9" spans="1:6">
      <c r="A9" t="s">
        <v>0</v>
      </c>
      <c r="B9" t="s">
        <v>14</v>
      </c>
      <c r="C9" t="s">
        <v>2</v>
      </c>
      <c r="D9" t="s">
        <v>10</v>
      </c>
      <c r="E9" t="s">
        <v>4</v>
      </c>
      <c r="F9" t="s">
        <v>11</v>
      </c>
    </row>
    <row r="10" spans="1:6">
      <c r="A10" t="s">
        <v>15</v>
      </c>
      <c r="B10" t="s">
        <v>16</v>
      </c>
      <c r="C10" t="s">
        <v>2</v>
      </c>
      <c r="D10" t="s">
        <v>10</v>
      </c>
      <c r="E10" t="s">
        <v>4</v>
      </c>
      <c r="F10" t="s">
        <v>11</v>
      </c>
    </row>
    <row r="11" spans="1:6">
      <c r="A11" t="s">
        <v>15</v>
      </c>
      <c r="B11" t="s">
        <v>17</v>
      </c>
      <c r="C11" t="s">
        <v>2</v>
      </c>
      <c r="D11" t="s">
        <v>10</v>
      </c>
      <c r="E11" t="s">
        <v>4</v>
      </c>
      <c r="F11" t="s">
        <v>11</v>
      </c>
    </row>
    <row r="12" spans="1:6">
      <c r="A12" t="s">
        <v>15</v>
      </c>
      <c r="B12" t="s">
        <v>18</v>
      </c>
      <c r="C12" t="s">
        <v>2</v>
      </c>
      <c r="D12" t="s">
        <v>10</v>
      </c>
      <c r="E12" t="s">
        <v>4</v>
      </c>
      <c r="F12" t="s">
        <v>11</v>
      </c>
    </row>
    <row r="13" spans="1:6">
      <c r="A13" t="s">
        <v>15</v>
      </c>
      <c r="B13" t="s">
        <v>19</v>
      </c>
      <c r="C13" t="s">
        <v>2</v>
      </c>
      <c r="D13" t="s">
        <v>10</v>
      </c>
      <c r="E13" t="s">
        <v>4</v>
      </c>
      <c r="F13" t="s">
        <v>11</v>
      </c>
    </row>
    <row r="14" spans="1:6">
      <c r="A14" t="s">
        <v>15</v>
      </c>
      <c r="B14" t="s">
        <v>20</v>
      </c>
      <c r="C14" t="s">
        <v>2</v>
      </c>
      <c r="D14" t="s">
        <v>10</v>
      </c>
      <c r="E14" t="s">
        <v>4</v>
      </c>
      <c r="F14" t="s">
        <v>11</v>
      </c>
    </row>
    <row r="15" spans="1:6">
      <c r="A15" t="s">
        <v>15</v>
      </c>
      <c r="B15" t="s">
        <v>21</v>
      </c>
      <c r="C15" t="s">
        <v>2</v>
      </c>
      <c r="D15" t="s">
        <v>10</v>
      </c>
      <c r="E15" t="s">
        <v>4</v>
      </c>
      <c r="F15" t="s">
        <v>11</v>
      </c>
    </row>
    <row r="16" spans="1:6">
      <c r="A16" t="s">
        <v>22</v>
      </c>
      <c r="B16" t="s">
        <v>23</v>
      </c>
      <c r="C16" t="s">
        <v>2</v>
      </c>
      <c r="D16" t="s">
        <v>24</v>
      </c>
      <c r="E16" t="s">
        <v>4</v>
      </c>
      <c r="F16" t="s">
        <v>25</v>
      </c>
    </row>
    <row r="17" spans="1:6">
      <c r="A17" t="s">
        <v>22</v>
      </c>
      <c r="B17" t="s">
        <v>26</v>
      </c>
      <c r="C17" t="s">
        <v>2</v>
      </c>
      <c r="D17" t="s">
        <v>24</v>
      </c>
      <c r="E17" t="s">
        <v>4</v>
      </c>
      <c r="F17" t="s">
        <v>25</v>
      </c>
    </row>
    <row r="18" spans="1:6">
      <c r="A18" t="s">
        <v>22</v>
      </c>
      <c r="B18" t="s">
        <v>27</v>
      </c>
      <c r="C18" t="s">
        <v>2</v>
      </c>
      <c r="D18" t="s">
        <v>24</v>
      </c>
      <c r="E18" t="s">
        <v>4</v>
      </c>
      <c r="F18" t="s">
        <v>25</v>
      </c>
    </row>
    <row r="19" spans="1:6">
      <c r="A19" t="s">
        <v>22</v>
      </c>
      <c r="B19" t="s">
        <v>28</v>
      </c>
      <c r="C19" t="s">
        <v>2</v>
      </c>
      <c r="D19" t="s">
        <v>24</v>
      </c>
      <c r="E19" t="s">
        <v>4</v>
      </c>
      <c r="F19" t="s">
        <v>25</v>
      </c>
    </row>
    <row r="20" spans="1:6">
      <c r="A20" t="s">
        <v>29</v>
      </c>
      <c r="B20" t="s">
        <v>30</v>
      </c>
      <c r="C20" t="s">
        <v>2</v>
      </c>
      <c r="D20" t="s">
        <v>31</v>
      </c>
      <c r="E20" t="s">
        <v>4</v>
      </c>
      <c r="F20" t="s">
        <v>32</v>
      </c>
    </row>
    <row r="21" spans="1:6">
      <c r="A21" t="s">
        <v>29</v>
      </c>
      <c r="B21" t="s">
        <v>33</v>
      </c>
      <c r="C21" t="s">
        <v>2</v>
      </c>
      <c r="D21" t="s">
        <v>31</v>
      </c>
      <c r="E21" t="s">
        <v>4</v>
      </c>
      <c r="F21" t="s">
        <v>32</v>
      </c>
    </row>
    <row r="22" spans="1:6">
      <c r="A22" t="s">
        <v>29</v>
      </c>
      <c r="B22" t="s">
        <v>34</v>
      </c>
      <c r="C22" t="s">
        <v>2</v>
      </c>
      <c r="D22" t="s">
        <v>31</v>
      </c>
      <c r="E22" t="s">
        <v>4</v>
      </c>
      <c r="F22" t="s">
        <v>32</v>
      </c>
    </row>
    <row r="23" spans="1:6">
      <c r="A23" t="s">
        <v>29</v>
      </c>
      <c r="B23" t="s">
        <v>35</v>
      </c>
      <c r="C23" t="s">
        <v>2</v>
      </c>
      <c r="D23" t="s">
        <v>31</v>
      </c>
      <c r="E23" t="s">
        <v>4</v>
      </c>
      <c r="F23" t="s">
        <v>32</v>
      </c>
    </row>
    <row r="24" spans="1:6">
      <c r="A24" t="s">
        <v>29</v>
      </c>
      <c r="B24" t="s">
        <v>36</v>
      </c>
      <c r="C24" t="s">
        <v>2</v>
      </c>
      <c r="D24" t="s">
        <v>24</v>
      </c>
      <c r="E24" t="s">
        <v>4</v>
      </c>
      <c r="F24" t="s">
        <v>25</v>
      </c>
    </row>
    <row r="25" spans="1:6">
      <c r="A25" t="s">
        <v>29</v>
      </c>
      <c r="B25" t="s">
        <v>37</v>
      </c>
      <c r="C25" t="s">
        <v>2</v>
      </c>
      <c r="D25" t="s">
        <v>24</v>
      </c>
      <c r="E25" t="s">
        <v>4</v>
      </c>
      <c r="F25" t="s">
        <v>25</v>
      </c>
    </row>
    <row r="26" spans="1:6">
      <c r="A26" t="s">
        <v>29</v>
      </c>
      <c r="B26" t="s">
        <v>38</v>
      </c>
      <c r="C26" t="s">
        <v>2</v>
      </c>
      <c r="D26" t="s">
        <v>24</v>
      </c>
      <c r="E26" t="s">
        <v>4</v>
      </c>
      <c r="F26" t="s">
        <v>25</v>
      </c>
    </row>
    <row r="27" spans="1:6">
      <c r="A27" t="s">
        <v>29</v>
      </c>
      <c r="B27" t="s">
        <v>39</v>
      </c>
      <c r="C27" t="s">
        <v>2</v>
      </c>
      <c r="D27" t="s">
        <v>24</v>
      </c>
      <c r="E27" t="s">
        <v>4</v>
      </c>
      <c r="F27" t="s">
        <v>25</v>
      </c>
    </row>
    <row r="28" spans="1:6">
      <c r="A28" t="s">
        <v>40</v>
      </c>
      <c r="B28" t="s">
        <v>41</v>
      </c>
      <c r="C28" t="s">
        <v>2</v>
      </c>
      <c r="D28" t="s">
        <v>31</v>
      </c>
      <c r="E28" t="s">
        <v>4</v>
      </c>
      <c r="F28" t="s">
        <v>32</v>
      </c>
    </row>
    <row r="29" spans="1:6">
      <c r="A29" t="s">
        <v>40</v>
      </c>
      <c r="B29" t="s">
        <v>42</v>
      </c>
      <c r="C29" t="s">
        <v>2</v>
      </c>
      <c r="D29" t="s">
        <v>31</v>
      </c>
      <c r="E29" t="s">
        <v>4</v>
      </c>
      <c r="F29" t="s">
        <v>32</v>
      </c>
    </row>
    <row r="30" spans="1:6">
      <c r="A30" t="s">
        <v>40</v>
      </c>
      <c r="B30" t="s">
        <v>43</v>
      </c>
      <c r="C30" t="s">
        <v>2</v>
      </c>
      <c r="D30" t="s">
        <v>31</v>
      </c>
      <c r="E30" t="s">
        <v>4</v>
      </c>
      <c r="F30" t="s">
        <v>32</v>
      </c>
    </row>
    <row r="31" spans="1:6">
      <c r="A31" t="s">
        <v>40</v>
      </c>
      <c r="B31" t="s">
        <v>44</v>
      </c>
      <c r="C31" t="s">
        <v>2</v>
      </c>
      <c r="D31" t="s">
        <v>31</v>
      </c>
      <c r="E31" t="s">
        <v>4</v>
      </c>
      <c r="F31" t="s">
        <v>32</v>
      </c>
    </row>
    <row r="32" spans="1:6">
      <c r="A32" t="s">
        <v>40</v>
      </c>
      <c r="B32" t="s">
        <v>45</v>
      </c>
      <c r="C32" t="s">
        <v>2</v>
      </c>
      <c r="D32" t="s">
        <v>10</v>
      </c>
      <c r="E32" t="s">
        <v>4</v>
      </c>
      <c r="F32" t="s">
        <v>11</v>
      </c>
    </row>
    <row r="33" spans="1:6">
      <c r="A33" t="s">
        <v>40</v>
      </c>
      <c r="B33" t="s">
        <v>46</v>
      </c>
      <c r="C33" t="s">
        <v>2</v>
      </c>
      <c r="D33" t="s">
        <v>10</v>
      </c>
      <c r="E33" t="s">
        <v>4</v>
      </c>
      <c r="F33" t="s">
        <v>11</v>
      </c>
    </row>
    <row r="34" spans="1:6">
      <c r="A34" t="s">
        <v>40</v>
      </c>
      <c r="B34" t="s">
        <v>47</v>
      </c>
      <c r="C34" t="s">
        <v>2</v>
      </c>
      <c r="D34" t="s">
        <v>10</v>
      </c>
      <c r="E34" t="s">
        <v>4</v>
      </c>
      <c r="F34" t="s">
        <v>11</v>
      </c>
    </row>
    <row r="35" spans="1:6">
      <c r="A35" t="s">
        <v>48</v>
      </c>
      <c r="B35" t="s">
        <v>49</v>
      </c>
      <c r="C35" t="s">
        <v>2</v>
      </c>
      <c r="D35" t="s">
        <v>31</v>
      </c>
      <c r="E35" t="s">
        <v>4</v>
      </c>
      <c r="F35" t="s">
        <v>32</v>
      </c>
    </row>
    <row r="36" spans="1:6">
      <c r="A36" t="s">
        <v>48</v>
      </c>
      <c r="B36" t="s">
        <v>50</v>
      </c>
      <c r="C36" t="s">
        <v>2</v>
      </c>
      <c r="D36" t="s">
        <v>31</v>
      </c>
      <c r="E36" t="s">
        <v>4</v>
      </c>
      <c r="F36" t="s">
        <v>32</v>
      </c>
    </row>
    <row r="37" spans="1:6">
      <c r="A37" t="s">
        <v>48</v>
      </c>
      <c r="B37" t="s">
        <v>51</v>
      </c>
      <c r="C37" t="s">
        <v>2</v>
      </c>
      <c r="D37" t="s">
        <v>31</v>
      </c>
      <c r="E37" t="s">
        <v>4</v>
      </c>
      <c r="F37" t="s">
        <v>32</v>
      </c>
    </row>
    <row r="38" spans="1:6">
      <c r="A38" t="s">
        <v>48</v>
      </c>
      <c r="B38" t="s">
        <v>52</v>
      </c>
      <c r="C38" t="s">
        <v>2</v>
      </c>
      <c r="D38" t="s">
        <v>31</v>
      </c>
      <c r="E38" t="s">
        <v>4</v>
      </c>
      <c r="F38" t="s">
        <v>32</v>
      </c>
    </row>
    <row r="39" spans="1:6">
      <c r="A39" t="s">
        <v>48</v>
      </c>
      <c r="B39" t="s">
        <v>53</v>
      </c>
      <c r="C39" t="s">
        <v>2</v>
      </c>
      <c r="D39" t="s">
        <v>24</v>
      </c>
      <c r="E39" t="s">
        <v>4</v>
      </c>
      <c r="F39" t="s">
        <v>25</v>
      </c>
    </row>
    <row r="40" spans="1:6">
      <c r="A40" t="s">
        <v>48</v>
      </c>
      <c r="B40" t="s">
        <v>54</v>
      </c>
      <c r="C40" t="s">
        <v>2</v>
      </c>
      <c r="D40" t="s">
        <v>24</v>
      </c>
      <c r="E40" t="s">
        <v>4</v>
      </c>
      <c r="F40" t="s">
        <v>25</v>
      </c>
    </row>
    <row r="41" spans="1:6">
      <c r="A41" t="s">
        <v>48</v>
      </c>
      <c r="B41" t="s">
        <v>55</v>
      </c>
      <c r="C41" t="s">
        <v>2</v>
      </c>
      <c r="D41" t="s">
        <v>24</v>
      </c>
      <c r="E41" t="s">
        <v>4</v>
      </c>
      <c r="F41" t="s">
        <v>25</v>
      </c>
    </row>
    <row r="42" spans="1:6">
      <c r="A42" t="s">
        <v>48</v>
      </c>
      <c r="B42" t="s">
        <v>56</v>
      </c>
      <c r="C42" t="s">
        <v>2</v>
      </c>
      <c r="D42" t="s">
        <v>24</v>
      </c>
      <c r="E42" t="s">
        <v>4</v>
      </c>
      <c r="F42" t="s">
        <v>25</v>
      </c>
    </row>
    <row r="43" spans="1:6">
      <c r="A43" t="s">
        <v>57</v>
      </c>
      <c r="B43" t="s">
        <v>58</v>
      </c>
      <c r="C43" t="s">
        <v>2</v>
      </c>
      <c r="D43" t="s">
        <v>3</v>
      </c>
      <c r="E43" t="s">
        <v>4</v>
      </c>
      <c r="F43" t="s">
        <v>5</v>
      </c>
    </row>
    <row r="44" spans="1:6">
      <c r="A44" t="s">
        <v>57</v>
      </c>
      <c r="B44" t="s">
        <v>59</v>
      </c>
      <c r="C44" t="s">
        <v>2</v>
      </c>
      <c r="D44" t="s">
        <v>3</v>
      </c>
      <c r="E44" t="s">
        <v>4</v>
      </c>
      <c r="F44" t="s">
        <v>5</v>
      </c>
    </row>
    <row r="45" spans="1:6">
      <c r="A45" t="s">
        <v>57</v>
      </c>
      <c r="B45" t="s">
        <v>60</v>
      </c>
      <c r="C45" t="s">
        <v>2</v>
      </c>
      <c r="D45" t="s">
        <v>3</v>
      </c>
      <c r="E45" t="s">
        <v>4</v>
      </c>
      <c r="F45" t="s">
        <v>5</v>
      </c>
    </row>
    <row r="46" spans="1:6">
      <c r="A46" t="s">
        <v>57</v>
      </c>
      <c r="B46" t="s">
        <v>61</v>
      </c>
      <c r="C46" t="s">
        <v>2</v>
      </c>
      <c r="D46" t="s">
        <v>3</v>
      </c>
      <c r="E46" t="s">
        <v>4</v>
      </c>
      <c r="F46" t="s">
        <v>5</v>
      </c>
    </row>
    <row r="47" spans="1:6">
      <c r="A47" t="s">
        <v>57</v>
      </c>
      <c r="B47" t="s">
        <v>62</v>
      </c>
      <c r="C47" t="s">
        <v>2</v>
      </c>
      <c r="D47" t="s">
        <v>10</v>
      </c>
      <c r="E47" t="s">
        <v>4</v>
      </c>
      <c r="F47" t="s">
        <v>11</v>
      </c>
    </row>
    <row r="48" spans="1:6">
      <c r="A48" t="s">
        <v>57</v>
      </c>
      <c r="B48" t="s">
        <v>63</v>
      </c>
      <c r="C48" t="s">
        <v>2</v>
      </c>
      <c r="D48" t="s">
        <v>10</v>
      </c>
      <c r="E48" t="s">
        <v>4</v>
      </c>
      <c r="F48" t="s">
        <v>11</v>
      </c>
    </row>
    <row r="49" spans="1:6">
      <c r="A49" t="s">
        <v>57</v>
      </c>
      <c r="B49" t="s">
        <v>64</v>
      </c>
      <c r="C49" t="s">
        <v>2</v>
      </c>
      <c r="D49" t="s">
        <v>10</v>
      </c>
      <c r="E49" t="s">
        <v>4</v>
      </c>
      <c r="F49" t="s">
        <v>11</v>
      </c>
    </row>
    <row r="50" spans="1:6">
      <c r="A50" t="s">
        <v>57</v>
      </c>
      <c r="B50" t="s">
        <v>65</v>
      </c>
      <c r="C50" t="s">
        <v>2</v>
      </c>
      <c r="D50" t="s">
        <v>10</v>
      </c>
      <c r="E50" t="s">
        <v>4</v>
      </c>
      <c r="F50" t="s">
        <v>11</v>
      </c>
    </row>
    <row r="51" spans="1:6">
      <c r="A51" t="s">
        <v>66</v>
      </c>
      <c r="B51" t="s">
        <v>67</v>
      </c>
      <c r="C51" t="s">
        <v>2</v>
      </c>
      <c r="D51" t="s">
        <v>24</v>
      </c>
      <c r="E51" t="s">
        <v>4</v>
      </c>
      <c r="F51" t="s">
        <v>25</v>
      </c>
    </row>
    <row r="52" spans="1:6">
      <c r="A52" t="s">
        <v>66</v>
      </c>
      <c r="B52" t="s">
        <v>68</v>
      </c>
      <c r="C52" t="s">
        <v>2</v>
      </c>
      <c r="D52" t="s">
        <v>24</v>
      </c>
      <c r="E52" t="s">
        <v>4</v>
      </c>
      <c r="F52" t="s">
        <v>25</v>
      </c>
    </row>
    <row r="53" spans="1:6">
      <c r="A53" t="s">
        <v>66</v>
      </c>
      <c r="B53" t="s">
        <v>69</v>
      </c>
      <c r="C53" t="s">
        <v>2</v>
      </c>
      <c r="D53" t="s">
        <v>24</v>
      </c>
      <c r="E53" t="s">
        <v>4</v>
      </c>
      <c r="F53" t="s">
        <v>25</v>
      </c>
    </row>
    <row r="54" spans="1:6">
      <c r="A54" t="s">
        <v>66</v>
      </c>
      <c r="B54" t="s">
        <v>70</v>
      </c>
      <c r="C54" t="s">
        <v>2</v>
      </c>
      <c r="D54" t="s">
        <v>24</v>
      </c>
      <c r="E54" t="s">
        <v>4</v>
      </c>
      <c r="F54" t="s">
        <v>25</v>
      </c>
    </row>
    <row r="55" spans="1:6">
      <c r="A55" t="s">
        <v>71</v>
      </c>
      <c r="B55" t="s">
        <v>72</v>
      </c>
      <c r="C55" t="s">
        <v>2</v>
      </c>
      <c r="D55" t="s">
        <v>3</v>
      </c>
      <c r="E55" t="s">
        <v>4</v>
      </c>
      <c r="F55" t="s">
        <v>5</v>
      </c>
    </row>
    <row r="56" spans="1:6">
      <c r="A56" t="s">
        <v>71</v>
      </c>
      <c r="B56" t="s">
        <v>73</v>
      </c>
      <c r="C56" t="s">
        <v>2</v>
      </c>
      <c r="D56" t="s">
        <v>10</v>
      </c>
      <c r="E56" t="s">
        <v>4</v>
      </c>
      <c r="F56" t="s">
        <v>11</v>
      </c>
    </row>
    <row r="57" spans="1:6">
      <c r="A57" t="s">
        <v>74</v>
      </c>
      <c r="B57" t="s">
        <v>75</v>
      </c>
      <c r="C57" t="s">
        <v>2</v>
      </c>
      <c r="D57" t="s">
        <v>3</v>
      </c>
      <c r="E57" t="s">
        <v>4</v>
      </c>
      <c r="F57" t="s">
        <v>5</v>
      </c>
    </row>
    <row r="58" spans="1:6">
      <c r="A58" t="s">
        <v>74</v>
      </c>
      <c r="B58" t="s">
        <v>76</v>
      </c>
      <c r="C58" t="s">
        <v>2</v>
      </c>
      <c r="D58" t="s">
        <v>3</v>
      </c>
      <c r="E58" t="s">
        <v>4</v>
      </c>
      <c r="F58" t="s">
        <v>5</v>
      </c>
    </row>
    <row r="59" spans="1:6">
      <c r="A59" t="s">
        <v>74</v>
      </c>
      <c r="B59" t="s">
        <v>77</v>
      </c>
      <c r="C59" t="s">
        <v>2</v>
      </c>
      <c r="D59" t="s">
        <v>3</v>
      </c>
      <c r="E59" t="s">
        <v>4</v>
      </c>
      <c r="F59" t="s">
        <v>5</v>
      </c>
    </row>
    <row r="60" spans="1:6">
      <c r="A60" t="s">
        <v>74</v>
      </c>
      <c r="B60" t="s">
        <v>78</v>
      </c>
      <c r="C60" t="s">
        <v>2</v>
      </c>
      <c r="D60" t="s">
        <v>3</v>
      </c>
      <c r="E60" t="s">
        <v>4</v>
      </c>
      <c r="F60" t="s">
        <v>5</v>
      </c>
    </row>
    <row r="61" spans="1:6">
      <c r="A61" t="s">
        <v>79</v>
      </c>
      <c r="B61" t="s">
        <v>80</v>
      </c>
      <c r="C61" t="s">
        <v>2</v>
      </c>
      <c r="D61" t="s">
        <v>31</v>
      </c>
      <c r="E61" t="s">
        <v>4</v>
      </c>
      <c r="F61" t="s">
        <v>32</v>
      </c>
    </row>
    <row r="62" spans="1:6">
      <c r="A62" t="s">
        <v>79</v>
      </c>
      <c r="B62" t="s">
        <v>81</v>
      </c>
      <c r="C62" t="s">
        <v>2</v>
      </c>
      <c r="D62" t="s">
        <v>31</v>
      </c>
      <c r="E62" t="s">
        <v>4</v>
      </c>
      <c r="F62" t="s">
        <v>32</v>
      </c>
    </row>
    <row r="63" spans="1:6">
      <c r="A63" t="s">
        <v>79</v>
      </c>
      <c r="B63" t="s">
        <v>82</v>
      </c>
      <c r="C63" t="s">
        <v>2</v>
      </c>
      <c r="D63" t="s">
        <v>31</v>
      </c>
      <c r="E63" t="s">
        <v>4</v>
      </c>
      <c r="F63" t="s">
        <v>32</v>
      </c>
    </row>
    <row r="64" spans="1:6">
      <c r="A64" t="s">
        <v>79</v>
      </c>
      <c r="B64" t="s">
        <v>83</v>
      </c>
      <c r="C64" t="s">
        <v>2</v>
      </c>
      <c r="D64" t="s">
        <v>31</v>
      </c>
      <c r="E64" t="s">
        <v>4</v>
      </c>
      <c r="F64" t="s">
        <v>32</v>
      </c>
    </row>
    <row r="65" spans="1:6">
      <c r="A65" t="s">
        <v>84</v>
      </c>
      <c r="B65" t="s">
        <v>85</v>
      </c>
      <c r="C65" t="s">
        <v>2</v>
      </c>
      <c r="D65" t="s">
        <v>10</v>
      </c>
      <c r="E65" t="s">
        <v>4</v>
      </c>
      <c r="F65" t="s">
        <v>11</v>
      </c>
    </row>
    <row r="66" spans="1:6">
      <c r="A66" t="s">
        <v>84</v>
      </c>
      <c r="B66" t="s">
        <v>86</v>
      </c>
      <c r="C66" t="s">
        <v>2</v>
      </c>
      <c r="D66" t="s">
        <v>10</v>
      </c>
      <c r="E66" t="s">
        <v>4</v>
      </c>
      <c r="F66" t="s">
        <v>11</v>
      </c>
    </row>
    <row r="67" spans="1:6">
      <c r="A67" t="s">
        <v>84</v>
      </c>
      <c r="B67" t="s">
        <v>87</v>
      </c>
      <c r="C67" t="s">
        <v>2</v>
      </c>
      <c r="D67" t="s">
        <v>10</v>
      </c>
      <c r="E67" t="s">
        <v>4</v>
      </c>
      <c r="F67" t="s">
        <v>11</v>
      </c>
    </row>
    <row r="68" spans="1:6">
      <c r="A68" t="s">
        <v>84</v>
      </c>
      <c r="B68" t="s">
        <v>88</v>
      </c>
      <c r="C68" t="s">
        <v>2</v>
      </c>
      <c r="D68" t="s">
        <v>10</v>
      </c>
      <c r="E68" t="s">
        <v>4</v>
      </c>
      <c r="F68" t="s">
        <v>11</v>
      </c>
    </row>
    <row r="69" spans="1:6">
      <c r="A69" t="s">
        <v>89</v>
      </c>
      <c r="B69" t="s">
        <v>90</v>
      </c>
      <c r="C69" t="s">
        <v>2</v>
      </c>
      <c r="D69" t="s">
        <v>24</v>
      </c>
      <c r="E69" t="s">
        <v>4</v>
      </c>
      <c r="F69" t="s">
        <v>25</v>
      </c>
    </row>
    <row r="70" spans="1:6">
      <c r="A70" t="s">
        <v>89</v>
      </c>
      <c r="B70" t="s">
        <v>91</v>
      </c>
      <c r="C70" t="s">
        <v>2</v>
      </c>
      <c r="D70" t="s">
        <v>24</v>
      </c>
      <c r="E70" t="s">
        <v>4</v>
      </c>
      <c r="F70" t="s">
        <v>25</v>
      </c>
    </row>
    <row r="71" spans="1:6">
      <c r="A71" t="s">
        <v>89</v>
      </c>
      <c r="B71" t="s">
        <v>92</v>
      </c>
      <c r="C71" t="s">
        <v>2</v>
      </c>
      <c r="D71" t="s">
        <v>24</v>
      </c>
      <c r="E71" t="s">
        <v>4</v>
      </c>
      <c r="F71" t="s">
        <v>25</v>
      </c>
    </row>
    <row r="72" spans="1:6">
      <c r="A72" t="s">
        <v>89</v>
      </c>
      <c r="B72" t="s">
        <v>93</v>
      </c>
      <c r="C72" t="s">
        <v>2</v>
      </c>
      <c r="D72" t="s">
        <v>24</v>
      </c>
      <c r="E72" t="s">
        <v>4</v>
      </c>
      <c r="F72" t="s">
        <v>25</v>
      </c>
    </row>
    <row r="73" spans="1:6">
      <c r="A73" t="s">
        <v>94</v>
      </c>
      <c r="B73" t="s">
        <v>95</v>
      </c>
      <c r="C73" t="s">
        <v>2</v>
      </c>
      <c r="D73" t="s">
        <v>24</v>
      </c>
      <c r="E73" t="s">
        <v>4</v>
      </c>
      <c r="F73" t="s">
        <v>25</v>
      </c>
    </row>
    <row r="74" spans="1:6">
      <c r="A74" t="s">
        <v>94</v>
      </c>
      <c r="B74" t="s">
        <v>96</v>
      </c>
      <c r="C74" t="s">
        <v>2</v>
      </c>
      <c r="D74" t="s">
        <v>24</v>
      </c>
      <c r="E74" t="s">
        <v>4</v>
      </c>
      <c r="F74" t="s">
        <v>25</v>
      </c>
    </row>
    <row r="75" spans="1:6">
      <c r="A75" t="s">
        <v>94</v>
      </c>
      <c r="B75" t="s">
        <v>97</v>
      </c>
      <c r="C75" t="s">
        <v>2</v>
      </c>
      <c r="D75" t="s">
        <v>24</v>
      </c>
      <c r="E75" t="s">
        <v>4</v>
      </c>
      <c r="F75" t="s">
        <v>25</v>
      </c>
    </row>
    <row r="76" spans="1:6">
      <c r="A76" t="s">
        <v>94</v>
      </c>
      <c r="B76" t="s">
        <v>98</v>
      </c>
      <c r="C76" t="s">
        <v>2</v>
      </c>
      <c r="D76" t="s">
        <v>24</v>
      </c>
      <c r="E76" t="s">
        <v>4</v>
      </c>
      <c r="F76" t="s">
        <v>25</v>
      </c>
    </row>
    <row r="77" spans="1:6">
      <c r="A77" t="s">
        <v>94</v>
      </c>
      <c r="B77" t="s">
        <v>99</v>
      </c>
      <c r="C77" t="s">
        <v>2</v>
      </c>
      <c r="D77" t="s">
        <v>24</v>
      </c>
      <c r="E77" t="s">
        <v>4</v>
      </c>
      <c r="F77" t="s">
        <v>25</v>
      </c>
    </row>
    <row r="78" spans="1:6">
      <c r="A78" t="s">
        <v>94</v>
      </c>
      <c r="B78" t="s">
        <v>100</v>
      </c>
      <c r="C78" t="s">
        <v>2</v>
      </c>
      <c r="D78" t="s">
        <v>24</v>
      </c>
      <c r="E78" t="s">
        <v>4</v>
      </c>
      <c r="F78" t="s">
        <v>25</v>
      </c>
    </row>
    <row r="79" spans="1:6">
      <c r="A79" t="s">
        <v>101</v>
      </c>
      <c r="B79" t="s">
        <v>102</v>
      </c>
      <c r="C79" t="s">
        <v>2</v>
      </c>
      <c r="D79" t="s">
        <v>24</v>
      </c>
      <c r="E79" t="s">
        <v>4</v>
      </c>
      <c r="F79" t="s">
        <v>25</v>
      </c>
    </row>
    <row r="80" spans="1:6">
      <c r="A80" t="s">
        <v>101</v>
      </c>
      <c r="B80" t="s">
        <v>103</v>
      </c>
      <c r="C80" t="s">
        <v>2</v>
      </c>
      <c r="D80" t="s">
        <v>24</v>
      </c>
      <c r="E80" t="s">
        <v>4</v>
      </c>
      <c r="F80" t="s">
        <v>25</v>
      </c>
    </row>
    <row r="81" spans="1:6">
      <c r="A81" t="s">
        <v>101</v>
      </c>
      <c r="B81" t="s">
        <v>104</v>
      </c>
      <c r="C81" t="s">
        <v>2</v>
      </c>
      <c r="D81" t="s">
        <v>24</v>
      </c>
      <c r="E81" t="s">
        <v>4</v>
      </c>
      <c r="F81" t="s">
        <v>25</v>
      </c>
    </row>
    <row r="82" spans="1:6">
      <c r="A82" t="s">
        <v>101</v>
      </c>
      <c r="B82" t="s">
        <v>105</v>
      </c>
      <c r="C82" t="s">
        <v>2</v>
      </c>
      <c r="D82" t="s">
        <v>24</v>
      </c>
      <c r="E82" t="s">
        <v>4</v>
      </c>
      <c r="F82" t="s">
        <v>25</v>
      </c>
    </row>
    <row r="83" spans="1:6">
      <c r="A83" t="s">
        <v>106</v>
      </c>
      <c r="B83" t="s">
        <v>107</v>
      </c>
      <c r="C83" t="s">
        <v>2</v>
      </c>
      <c r="D83" t="s">
        <v>3</v>
      </c>
      <c r="E83" t="s">
        <v>4</v>
      </c>
      <c r="F83" t="s">
        <v>5</v>
      </c>
    </row>
    <row r="84" spans="1:6">
      <c r="A84" t="s">
        <v>106</v>
      </c>
      <c r="B84" t="s">
        <v>108</v>
      </c>
      <c r="C84" t="s">
        <v>2</v>
      </c>
      <c r="D84" t="s">
        <v>3</v>
      </c>
      <c r="E84" t="s">
        <v>4</v>
      </c>
      <c r="F84" t="s">
        <v>5</v>
      </c>
    </row>
    <row r="85" spans="1:6">
      <c r="A85" t="s">
        <v>106</v>
      </c>
      <c r="B85" t="s">
        <v>109</v>
      </c>
      <c r="C85" t="s">
        <v>2</v>
      </c>
      <c r="D85" t="s">
        <v>3</v>
      </c>
      <c r="E85" t="s">
        <v>4</v>
      </c>
      <c r="F85" t="s">
        <v>5</v>
      </c>
    </row>
    <row r="86" spans="1:6">
      <c r="A86" t="s">
        <v>106</v>
      </c>
      <c r="B86" t="s">
        <v>110</v>
      </c>
      <c r="C86" t="s">
        <v>2</v>
      </c>
      <c r="D86" t="s">
        <v>3</v>
      </c>
      <c r="E86" t="s">
        <v>4</v>
      </c>
      <c r="F86" t="s">
        <v>5</v>
      </c>
    </row>
    <row r="87" spans="1:6">
      <c r="A87" t="s">
        <v>106</v>
      </c>
      <c r="B87" t="s">
        <v>111</v>
      </c>
      <c r="C87" t="s">
        <v>2</v>
      </c>
      <c r="D87" t="s">
        <v>10</v>
      </c>
      <c r="E87" t="s">
        <v>4</v>
      </c>
      <c r="F87" t="s">
        <v>11</v>
      </c>
    </row>
    <row r="88" spans="1:6">
      <c r="A88" t="s">
        <v>106</v>
      </c>
      <c r="B88" t="s">
        <v>112</v>
      </c>
      <c r="C88" t="s">
        <v>2</v>
      </c>
      <c r="D88" t="s">
        <v>10</v>
      </c>
      <c r="E88" t="s">
        <v>4</v>
      </c>
      <c r="F88" t="s">
        <v>11</v>
      </c>
    </row>
    <row r="89" spans="1:6">
      <c r="A89" t="s">
        <v>106</v>
      </c>
      <c r="B89" t="s">
        <v>113</v>
      </c>
      <c r="C89" t="s">
        <v>2</v>
      </c>
      <c r="D89" t="s">
        <v>10</v>
      </c>
      <c r="E89" t="s">
        <v>4</v>
      </c>
      <c r="F89" t="s">
        <v>11</v>
      </c>
    </row>
    <row r="90" spans="1:6">
      <c r="A90" t="s">
        <v>106</v>
      </c>
      <c r="B90" t="s">
        <v>114</v>
      </c>
      <c r="C90" t="s">
        <v>2</v>
      </c>
      <c r="D90" t="s">
        <v>10</v>
      </c>
      <c r="E90" t="s">
        <v>4</v>
      </c>
      <c r="F90" t="s">
        <v>11</v>
      </c>
    </row>
    <row r="91" spans="1:6">
      <c r="A91" t="s">
        <v>115</v>
      </c>
      <c r="B91" t="s">
        <v>116</v>
      </c>
      <c r="C91" t="s">
        <v>2</v>
      </c>
      <c r="D91" t="s">
        <v>31</v>
      </c>
      <c r="E91" t="s">
        <v>4</v>
      </c>
      <c r="F91" t="s">
        <v>32</v>
      </c>
    </row>
    <row r="92" spans="1:6">
      <c r="A92" t="s">
        <v>115</v>
      </c>
      <c r="B92" t="s">
        <v>117</v>
      </c>
      <c r="C92" t="s">
        <v>2</v>
      </c>
      <c r="D92" t="s">
        <v>31</v>
      </c>
      <c r="E92" t="s">
        <v>4</v>
      </c>
      <c r="F92" t="s">
        <v>32</v>
      </c>
    </row>
    <row r="93" spans="1:6">
      <c r="A93" t="s">
        <v>115</v>
      </c>
      <c r="B93" t="s">
        <v>118</v>
      </c>
      <c r="C93" t="s">
        <v>2</v>
      </c>
      <c r="D93" t="s">
        <v>31</v>
      </c>
      <c r="E93" t="s">
        <v>4</v>
      </c>
      <c r="F93" t="s">
        <v>32</v>
      </c>
    </row>
    <row r="94" spans="1:6">
      <c r="A94" t="s">
        <v>115</v>
      </c>
      <c r="B94" t="s">
        <v>119</v>
      </c>
      <c r="C94" t="s">
        <v>2</v>
      </c>
      <c r="D94" t="s">
        <v>31</v>
      </c>
      <c r="E94" t="s">
        <v>4</v>
      </c>
      <c r="F94" t="s">
        <v>32</v>
      </c>
    </row>
    <row r="95" spans="1:6">
      <c r="A95" t="s">
        <v>120</v>
      </c>
      <c r="B95" t="s">
        <v>121</v>
      </c>
      <c r="C95" t="s">
        <v>2</v>
      </c>
      <c r="D95" t="s">
        <v>31</v>
      </c>
      <c r="E95" t="s">
        <v>4</v>
      </c>
      <c r="F95" t="s">
        <v>32</v>
      </c>
    </row>
    <row r="96" spans="1:6">
      <c r="A96" t="s">
        <v>120</v>
      </c>
      <c r="B96" t="s">
        <v>122</v>
      </c>
      <c r="C96" t="s">
        <v>2</v>
      </c>
      <c r="D96" t="s">
        <v>31</v>
      </c>
      <c r="E96" t="s">
        <v>4</v>
      </c>
      <c r="F96" t="s">
        <v>32</v>
      </c>
    </row>
    <row r="97" spans="1:6">
      <c r="A97" t="s">
        <v>120</v>
      </c>
      <c r="B97" t="s">
        <v>123</v>
      </c>
      <c r="C97" t="s">
        <v>2</v>
      </c>
      <c r="D97" t="s">
        <v>31</v>
      </c>
      <c r="E97" t="s">
        <v>4</v>
      </c>
      <c r="F97" t="s">
        <v>32</v>
      </c>
    </row>
    <row r="98" spans="1:6">
      <c r="A98" t="s">
        <v>120</v>
      </c>
      <c r="B98" t="s">
        <v>124</v>
      </c>
      <c r="C98" t="s">
        <v>2</v>
      </c>
      <c r="D98" t="s">
        <v>31</v>
      </c>
      <c r="E98" t="s">
        <v>4</v>
      </c>
      <c r="F98" t="s">
        <v>32</v>
      </c>
    </row>
    <row r="99" spans="1:6">
      <c r="A99" t="s">
        <v>125</v>
      </c>
      <c r="B99" t="s">
        <v>126</v>
      </c>
      <c r="C99" t="s">
        <v>2</v>
      </c>
      <c r="D99" t="s">
        <v>31</v>
      </c>
      <c r="E99" t="s">
        <v>4</v>
      </c>
      <c r="F99" t="s">
        <v>32</v>
      </c>
    </row>
    <row r="100" spans="1:6">
      <c r="A100" t="s">
        <v>125</v>
      </c>
      <c r="B100" t="s">
        <v>127</v>
      </c>
      <c r="C100" t="s">
        <v>2</v>
      </c>
      <c r="D100" t="s">
        <v>31</v>
      </c>
      <c r="E100" t="s">
        <v>4</v>
      </c>
      <c r="F100" t="s">
        <v>32</v>
      </c>
    </row>
    <row r="101" spans="1:6">
      <c r="A101" t="s">
        <v>125</v>
      </c>
      <c r="B101" t="s">
        <v>128</v>
      </c>
      <c r="C101" t="s">
        <v>2</v>
      </c>
      <c r="D101" t="s">
        <v>31</v>
      </c>
      <c r="E101" t="s">
        <v>4</v>
      </c>
      <c r="F101" t="s">
        <v>32</v>
      </c>
    </row>
    <row r="102" spans="1:6">
      <c r="A102" t="s">
        <v>125</v>
      </c>
      <c r="B102" t="s">
        <v>129</v>
      </c>
      <c r="C102" t="s">
        <v>2</v>
      </c>
      <c r="D102" t="s">
        <v>31</v>
      </c>
      <c r="E102" t="s">
        <v>4</v>
      </c>
      <c r="F102" t="s">
        <v>32</v>
      </c>
    </row>
    <row r="103" spans="1:6">
      <c r="A103" t="s">
        <v>125</v>
      </c>
      <c r="B103" t="s">
        <v>130</v>
      </c>
      <c r="C103" t="s">
        <v>2</v>
      </c>
      <c r="D103" t="s">
        <v>24</v>
      </c>
      <c r="E103" t="s">
        <v>4</v>
      </c>
      <c r="F103" t="s">
        <v>25</v>
      </c>
    </row>
    <row r="104" spans="1:6">
      <c r="A104" t="s">
        <v>125</v>
      </c>
      <c r="B104" t="s">
        <v>131</v>
      </c>
      <c r="C104" t="s">
        <v>2</v>
      </c>
      <c r="D104" t="s">
        <v>24</v>
      </c>
      <c r="E104" t="s">
        <v>4</v>
      </c>
      <c r="F104" t="s">
        <v>25</v>
      </c>
    </row>
    <row r="105" spans="1:6">
      <c r="A105" t="s">
        <v>125</v>
      </c>
      <c r="B105" t="s">
        <v>132</v>
      </c>
      <c r="C105" t="s">
        <v>2</v>
      </c>
      <c r="D105" t="s">
        <v>24</v>
      </c>
      <c r="E105" t="s">
        <v>4</v>
      </c>
      <c r="F105" t="s">
        <v>25</v>
      </c>
    </row>
    <row r="106" spans="1:6">
      <c r="A106" t="s">
        <v>125</v>
      </c>
      <c r="B106" t="s">
        <v>133</v>
      </c>
      <c r="C106" t="s">
        <v>2</v>
      </c>
      <c r="D106" t="s">
        <v>24</v>
      </c>
      <c r="E106" t="s">
        <v>4</v>
      </c>
      <c r="F106" t="s">
        <v>25</v>
      </c>
    </row>
    <row r="107" spans="1:6">
      <c r="A107" t="s">
        <v>134</v>
      </c>
      <c r="B107" t="s">
        <v>135</v>
      </c>
      <c r="C107" t="s">
        <v>2</v>
      </c>
      <c r="D107" t="s">
        <v>31</v>
      </c>
      <c r="E107" t="s">
        <v>4</v>
      </c>
      <c r="F107" t="s">
        <v>32</v>
      </c>
    </row>
    <row r="108" spans="1:6">
      <c r="A108" t="s">
        <v>134</v>
      </c>
      <c r="B108" t="s">
        <v>136</v>
      </c>
      <c r="C108" t="s">
        <v>2</v>
      </c>
      <c r="D108" t="s">
        <v>31</v>
      </c>
      <c r="E108" t="s">
        <v>4</v>
      </c>
      <c r="F108" t="s">
        <v>32</v>
      </c>
    </row>
    <row r="109" spans="1:6">
      <c r="A109" t="s">
        <v>134</v>
      </c>
      <c r="B109" t="s">
        <v>137</v>
      </c>
      <c r="C109" t="s">
        <v>2</v>
      </c>
      <c r="D109" t="s">
        <v>31</v>
      </c>
      <c r="E109" t="s">
        <v>4</v>
      </c>
      <c r="F109" t="s">
        <v>32</v>
      </c>
    </row>
    <row r="110" spans="1:6">
      <c r="A110" t="s">
        <v>134</v>
      </c>
      <c r="B110" t="s">
        <v>138</v>
      </c>
      <c r="C110" t="s">
        <v>2</v>
      </c>
      <c r="D110" t="s">
        <v>31</v>
      </c>
      <c r="E110" t="s">
        <v>4</v>
      </c>
      <c r="F110" t="s">
        <v>32</v>
      </c>
    </row>
    <row r="111" spans="1:6">
      <c r="A111" t="s">
        <v>134</v>
      </c>
      <c r="B111" t="s">
        <v>139</v>
      </c>
      <c r="C111" t="s">
        <v>2</v>
      </c>
      <c r="D111" t="s">
        <v>10</v>
      </c>
      <c r="E111" t="s">
        <v>4</v>
      </c>
      <c r="F111" t="s">
        <v>11</v>
      </c>
    </row>
    <row r="112" spans="1:6">
      <c r="A112" t="s">
        <v>134</v>
      </c>
      <c r="B112" t="s">
        <v>140</v>
      </c>
      <c r="C112" t="s">
        <v>2</v>
      </c>
      <c r="D112" t="s">
        <v>10</v>
      </c>
      <c r="E112" t="s">
        <v>4</v>
      </c>
      <c r="F112" t="s">
        <v>11</v>
      </c>
    </row>
    <row r="113" spans="1:6">
      <c r="A113" t="s">
        <v>134</v>
      </c>
      <c r="B113" t="s">
        <v>141</v>
      </c>
      <c r="C113" t="s">
        <v>2</v>
      </c>
      <c r="D113" t="s">
        <v>10</v>
      </c>
      <c r="E113" t="s">
        <v>4</v>
      </c>
      <c r="F113" t="s">
        <v>11</v>
      </c>
    </row>
    <row r="114" spans="1:6">
      <c r="A114" t="s">
        <v>134</v>
      </c>
      <c r="B114" t="s">
        <v>142</v>
      </c>
      <c r="C114" t="s">
        <v>2</v>
      </c>
      <c r="D114" t="s">
        <v>10</v>
      </c>
      <c r="E114" t="s">
        <v>4</v>
      </c>
      <c r="F114" t="s">
        <v>11</v>
      </c>
    </row>
    <row r="115" spans="1:6">
      <c r="A115" t="s">
        <v>143</v>
      </c>
      <c r="B115" t="s">
        <v>144</v>
      </c>
      <c r="C115" t="s">
        <v>2</v>
      </c>
      <c r="D115" t="s">
        <v>3</v>
      </c>
      <c r="E115" t="s">
        <v>4</v>
      </c>
      <c r="F115" t="s">
        <v>5</v>
      </c>
    </row>
    <row r="116" spans="1:6">
      <c r="A116" t="s">
        <v>143</v>
      </c>
      <c r="B116" t="s">
        <v>145</v>
      </c>
      <c r="C116" t="s">
        <v>2</v>
      </c>
      <c r="D116" t="s">
        <v>3</v>
      </c>
      <c r="E116" t="s">
        <v>4</v>
      </c>
      <c r="F116" t="s">
        <v>5</v>
      </c>
    </row>
    <row r="117" spans="1:6">
      <c r="A117" t="s">
        <v>143</v>
      </c>
      <c r="B117" t="s">
        <v>146</v>
      </c>
      <c r="C117" t="s">
        <v>2</v>
      </c>
      <c r="D117" t="s">
        <v>3</v>
      </c>
      <c r="E117" t="s">
        <v>4</v>
      </c>
      <c r="F117" t="s">
        <v>5</v>
      </c>
    </row>
    <row r="118" spans="1:6">
      <c r="A118" t="s">
        <v>143</v>
      </c>
      <c r="B118" t="s">
        <v>147</v>
      </c>
      <c r="C118" t="s">
        <v>2</v>
      </c>
      <c r="D118" t="s">
        <v>3</v>
      </c>
      <c r="E118" t="s">
        <v>4</v>
      </c>
      <c r="F118" t="s">
        <v>5</v>
      </c>
    </row>
    <row r="119" spans="1:6">
      <c r="A119" t="s">
        <v>143</v>
      </c>
      <c r="B119" t="s">
        <v>148</v>
      </c>
      <c r="C119" t="s">
        <v>2</v>
      </c>
      <c r="D119" t="s">
        <v>10</v>
      </c>
      <c r="E119" t="s">
        <v>4</v>
      </c>
      <c r="F119" t="s">
        <v>11</v>
      </c>
    </row>
    <row r="120" spans="1:6">
      <c r="A120" t="s">
        <v>143</v>
      </c>
      <c r="B120" t="s">
        <v>149</v>
      </c>
      <c r="C120" t="s">
        <v>2</v>
      </c>
      <c r="D120" t="s">
        <v>10</v>
      </c>
      <c r="E120" t="s">
        <v>4</v>
      </c>
      <c r="F120" t="s">
        <v>11</v>
      </c>
    </row>
    <row r="121" spans="1:6">
      <c r="A121" t="s">
        <v>143</v>
      </c>
      <c r="B121" t="s">
        <v>150</v>
      </c>
      <c r="C121" t="s">
        <v>2</v>
      </c>
      <c r="D121" t="s">
        <v>10</v>
      </c>
      <c r="E121" t="s">
        <v>4</v>
      </c>
      <c r="F121" t="s">
        <v>11</v>
      </c>
    </row>
    <row r="122" spans="1:6">
      <c r="A122" t="s">
        <v>143</v>
      </c>
      <c r="B122" t="s">
        <v>151</v>
      </c>
      <c r="C122" t="s">
        <v>2</v>
      </c>
      <c r="D122" t="s">
        <v>10</v>
      </c>
      <c r="E122" t="s">
        <v>4</v>
      </c>
      <c r="F122" t="s">
        <v>11</v>
      </c>
    </row>
    <row r="123" spans="1:6">
      <c r="A123" t="s">
        <v>152</v>
      </c>
      <c r="B123" t="s">
        <v>153</v>
      </c>
      <c r="C123" t="s">
        <v>2</v>
      </c>
      <c r="D123" t="s">
        <v>3</v>
      </c>
      <c r="E123" t="s">
        <v>4</v>
      </c>
      <c r="F123" t="s">
        <v>5</v>
      </c>
    </row>
    <row r="124" spans="1:6">
      <c r="A124" t="s">
        <v>152</v>
      </c>
      <c r="B124" t="s">
        <v>154</v>
      </c>
      <c r="C124" t="s">
        <v>2</v>
      </c>
      <c r="D124" t="s">
        <v>3</v>
      </c>
      <c r="E124" t="s">
        <v>4</v>
      </c>
      <c r="F124" t="s">
        <v>5</v>
      </c>
    </row>
    <row r="125" spans="1:6">
      <c r="A125" t="s">
        <v>152</v>
      </c>
      <c r="B125" t="s">
        <v>155</v>
      </c>
      <c r="C125" t="s">
        <v>2</v>
      </c>
      <c r="D125" t="s">
        <v>3</v>
      </c>
      <c r="E125" t="s">
        <v>4</v>
      </c>
      <c r="F125" t="s">
        <v>5</v>
      </c>
    </row>
    <row r="126" spans="1:6">
      <c r="A126" t="s">
        <v>152</v>
      </c>
      <c r="B126" t="s">
        <v>156</v>
      </c>
      <c r="C126" t="s">
        <v>2</v>
      </c>
      <c r="D126" t="s">
        <v>3</v>
      </c>
      <c r="E126" t="s">
        <v>4</v>
      </c>
      <c r="F126" t="s">
        <v>5</v>
      </c>
    </row>
    <row r="127" spans="1:6">
      <c r="A127" t="s">
        <v>152</v>
      </c>
      <c r="B127" t="s">
        <v>157</v>
      </c>
      <c r="C127" t="s">
        <v>2</v>
      </c>
      <c r="D127" t="s">
        <v>10</v>
      </c>
      <c r="E127" t="s">
        <v>4</v>
      </c>
      <c r="F127" t="s">
        <v>11</v>
      </c>
    </row>
    <row r="128" spans="1:6">
      <c r="A128" t="s">
        <v>152</v>
      </c>
      <c r="B128" t="s">
        <v>158</v>
      </c>
      <c r="C128" t="s">
        <v>2</v>
      </c>
      <c r="D128" t="s">
        <v>10</v>
      </c>
      <c r="E128" t="s">
        <v>4</v>
      </c>
      <c r="F128" t="s">
        <v>11</v>
      </c>
    </row>
    <row r="129" spans="1:6">
      <c r="A129" t="s">
        <v>152</v>
      </c>
      <c r="B129" t="s">
        <v>159</v>
      </c>
      <c r="C129" t="s">
        <v>2</v>
      </c>
      <c r="D129" t="s">
        <v>10</v>
      </c>
      <c r="E129" t="s">
        <v>4</v>
      </c>
      <c r="F129" t="s">
        <v>11</v>
      </c>
    </row>
    <row r="130" spans="1:6">
      <c r="A130" t="s">
        <v>152</v>
      </c>
      <c r="B130" t="s">
        <v>160</v>
      </c>
      <c r="C130" t="s">
        <v>2</v>
      </c>
      <c r="D130" t="s">
        <v>10</v>
      </c>
      <c r="E130" t="s">
        <v>4</v>
      </c>
      <c r="F130" t="s">
        <v>11</v>
      </c>
    </row>
    <row r="131" spans="1:6">
      <c r="A131" t="s">
        <v>161</v>
      </c>
      <c r="B131" t="s">
        <v>162</v>
      </c>
      <c r="C131" t="s">
        <v>2</v>
      </c>
      <c r="D131" t="s">
        <v>31</v>
      </c>
      <c r="E131" t="s">
        <v>4</v>
      </c>
      <c r="F131" t="s">
        <v>32</v>
      </c>
    </row>
    <row r="132" spans="1:6">
      <c r="A132" t="s">
        <v>161</v>
      </c>
      <c r="B132" t="s">
        <v>163</v>
      </c>
      <c r="C132" t="s">
        <v>2</v>
      </c>
      <c r="D132" t="s">
        <v>31</v>
      </c>
      <c r="E132" t="s">
        <v>4</v>
      </c>
      <c r="F132" t="s">
        <v>32</v>
      </c>
    </row>
    <row r="133" spans="1:6">
      <c r="A133" t="s">
        <v>161</v>
      </c>
      <c r="B133" t="s">
        <v>164</v>
      </c>
      <c r="C133" t="s">
        <v>2</v>
      </c>
      <c r="D133" t="s">
        <v>31</v>
      </c>
      <c r="E133" t="s">
        <v>4</v>
      </c>
      <c r="F133" t="s">
        <v>32</v>
      </c>
    </row>
    <row r="134" spans="1:6">
      <c r="A134" t="s">
        <v>161</v>
      </c>
      <c r="B134" t="s">
        <v>165</v>
      </c>
      <c r="C134" t="s">
        <v>2</v>
      </c>
      <c r="D134" t="s">
        <v>31</v>
      </c>
      <c r="E134" t="s">
        <v>4</v>
      </c>
      <c r="F134" t="s">
        <v>32</v>
      </c>
    </row>
    <row r="135" spans="1:6">
      <c r="A135" t="s">
        <v>166</v>
      </c>
      <c r="B135" t="s">
        <v>167</v>
      </c>
      <c r="C135" t="s">
        <v>2</v>
      </c>
      <c r="D135" t="s">
        <v>10</v>
      </c>
      <c r="E135" t="s">
        <v>4</v>
      </c>
      <c r="F135" t="s">
        <v>11</v>
      </c>
    </row>
    <row r="136" spans="1:6">
      <c r="A136" t="s">
        <v>166</v>
      </c>
      <c r="B136" t="s">
        <v>168</v>
      </c>
      <c r="C136" t="s">
        <v>2</v>
      </c>
      <c r="D136" t="s">
        <v>10</v>
      </c>
      <c r="E136" t="s">
        <v>4</v>
      </c>
      <c r="F136" t="s">
        <v>11</v>
      </c>
    </row>
    <row r="137" spans="1:6">
      <c r="A137" t="s">
        <v>166</v>
      </c>
      <c r="B137" t="s">
        <v>169</v>
      </c>
      <c r="C137" t="s">
        <v>2</v>
      </c>
      <c r="D137" t="s">
        <v>10</v>
      </c>
      <c r="E137" t="s">
        <v>4</v>
      </c>
      <c r="F137" t="s">
        <v>11</v>
      </c>
    </row>
    <row r="138" spans="1:6">
      <c r="A138" t="s">
        <v>166</v>
      </c>
      <c r="B138" t="s">
        <v>170</v>
      </c>
      <c r="C138" t="s">
        <v>2</v>
      </c>
      <c r="D138" t="s">
        <v>10</v>
      </c>
      <c r="E138" t="s">
        <v>4</v>
      </c>
      <c r="F138" t="s">
        <v>11</v>
      </c>
    </row>
    <row r="139" spans="1:6">
      <c r="A139" t="s">
        <v>171</v>
      </c>
      <c r="B139" t="s">
        <v>172</v>
      </c>
      <c r="C139" t="s">
        <v>2</v>
      </c>
      <c r="D139" t="s">
        <v>24</v>
      </c>
      <c r="E139" t="s">
        <v>4</v>
      </c>
      <c r="F139" t="s">
        <v>25</v>
      </c>
    </row>
    <row r="140" spans="1:6">
      <c r="A140" t="s">
        <v>171</v>
      </c>
      <c r="B140" t="s">
        <v>173</v>
      </c>
      <c r="C140" t="s">
        <v>2</v>
      </c>
      <c r="D140" t="s">
        <v>24</v>
      </c>
      <c r="E140" t="s">
        <v>4</v>
      </c>
      <c r="F140" t="s">
        <v>25</v>
      </c>
    </row>
    <row r="141" spans="1:6">
      <c r="A141" t="s">
        <v>171</v>
      </c>
      <c r="B141" t="s">
        <v>174</v>
      </c>
      <c r="C141" t="s">
        <v>2</v>
      </c>
      <c r="D141" t="s">
        <v>24</v>
      </c>
      <c r="E141" t="s">
        <v>4</v>
      </c>
      <c r="F141" t="s">
        <v>25</v>
      </c>
    </row>
    <row r="142" spans="1:6">
      <c r="A142" t="s">
        <v>171</v>
      </c>
      <c r="B142" t="s">
        <v>175</v>
      </c>
      <c r="C142" t="s">
        <v>2</v>
      </c>
      <c r="D142" t="s">
        <v>24</v>
      </c>
      <c r="E142" t="s">
        <v>4</v>
      </c>
      <c r="F142" t="s">
        <v>25</v>
      </c>
    </row>
    <row r="143" spans="1:6">
      <c r="A143" t="s">
        <v>171</v>
      </c>
      <c r="B143" t="s">
        <v>176</v>
      </c>
      <c r="C143" t="s">
        <v>2</v>
      </c>
      <c r="D143" t="s">
        <v>31</v>
      </c>
      <c r="E143" t="s">
        <v>4</v>
      </c>
      <c r="F143" t="s">
        <v>32</v>
      </c>
    </row>
    <row r="144" spans="1:6">
      <c r="A144" t="s">
        <v>171</v>
      </c>
      <c r="B144" t="s">
        <v>177</v>
      </c>
      <c r="C144" t="s">
        <v>2</v>
      </c>
      <c r="D144" t="s">
        <v>31</v>
      </c>
      <c r="E144" t="s">
        <v>4</v>
      </c>
      <c r="F144" t="s">
        <v>32</v>
      </c>
    </row>
    <row r="145" spans="1:6">
      <c r="A145" t="s">
        <v>171</v>
      </c>
      <c r="B145" t="s">
        <v>178</v>
      </c>
      <c r="C145" t="s">
        <v>2</v>
      </c>
      <c r="D145" t="s">
        <v>31</v>
      </c>
      <c r="E145" t="s">
        <v>4</v>
      </c>
      <c r="F145" t="s">
        <v>32</v>
      </c>
    </row>
    <row r="146" spans="1:6">
      <c r="A146" t="s">
        <v>171</v>
      </c>
      <c r="B146" t="s">
        <v>179</v>
      </c>
      <c r="C146" t="s">
        <v>2</v>
      </c>
      <c r="D146" t="s">
        <v>31</v>
      </c>
      <c r="E146" t="s">
        <v>4</v>
      </c>
      <c r="F146" t="s">
        <v>32</v>
      </c>
    </row>
    <row r="147" spans="1:6">
      <c r="A147" t="s">
        <v>180</v>
      </c>
      <c r="B147" t="s">
        <v>181</v>
      </c>
      <c r="C147" t="s">
        <v>2</v>
      </c>
      <c r="D147" t="s">
        <v>10</v>
      </c>
      <c r="E147" t="s">
        <v>4</v>
      </c>
      <c r="F147" t="s">
        <v>11</v>
      </c>
    </row>
    <row r="148" spans="1:6">
      <c r="A148" t="s">
        <v>180</v>
      </c>
      <c r="B148" t="s">
        <v>182</v>
      </c>
      <c r="C148" t="s">
        <v>2</v>
      </c>
      <c r="D148" t="s">
        <v>10</v>
      </c>
      <c r="E148" t="s">
        <v>4</v>
      </c>
      <c r="F148" t="s">
        <v>11</v>
      </c>
    </row>
    <row r="149" spans="1:6">
      <c r="A149" t="s">
        <v>180</v>
      </c>
      <c r="B149" t="s">
        <v>183</v>
      </c>
      <c r="C149" t="s">
        <v>2</v>
      </c>
      <c r="D149" t="s">
        <v>10</v>
      </c>
      <c r="E149" t="s">
        <v>4</v>
      </c>
      <c r="F149" t="s">
        <v>11</v>
      </c>
    </row>
    <row r="150" spans="1:6">
      <c r="A150" t="s">
        <v>180</v>
      </c>
      <c r="B150" t="s">
        <v>184</v>
      </c>
      <c r="C150" t="s">
        <v>2</v>
      </c>
      <c r="D150" t="s">
        <v>10</v>
      </c>
      <c r="E150" t="s">
        <v>4</v>
      </c>
      <c r="F150" t="s">
        <v>11</v>
      </c>
    </row>
    <row r="151" spans="1:6">
      <c r="A151" t="s">
        <v>185</v>
      </c>
      <c r="B151" t="s">
        <v>186</v>
      </c>
      <c r="C151" t="s">
        <v>2</v>
      </c>
      <c r="D151" t="s">
        <v>31</v>
      </c>
      <c r="E151" t="s">
        <v>4</v>
      </c>
      <c r="F151" t="s">
        <v>32</v>
      </c>
    </row>
    <row r="152" spans="1:6">
      <c r="A152" t="s">
        <v>185</v>
      </c>
      <c r="B152" t="s">
        <v>187</v>
      </c>
      <c r="C152" t="s">
        <v>2</v>
      </c>
      <c r="D152" t="s">
        <v>31</v>
      </c>
      <c r="E152" t="s">
        <v>4</v>
      </c>
      <c r="F152" t="s">
        <v>32</v>
      </c>
    </row>
    <row r="153" spans="1:6">
      <c r="A153" t="s">
        <v>185</v>
      </c>
      <c r="B153" t="s">
        <v>188</v>
      </c>
      <c r="C153" t="s">
        <v>2</v>
      </c>
      <c r="D153" t="s">
        <v>31</v>
      </c>
      <c r="E153" t="s">
        <v>4</v>
      </c>
      <c r="F153" t="s">
        <v>32</v>
      </c>
    </row>
    <row r="154" spans="1:6">
      <c r="A154" t="s">
        <v>185</v>
      </c>
      <c r="B154" t="s">
        <v>189</v>
      </c>
      <c r="C154" t="s">
        <v>2</v>
      </c>
      <c r="D154" t="s">
        <v>31</v>
      </c>
      <c r="E154" t="s">
        <v>4</v>
      </c>
      <c r="F154" t="s">
        <v>32</v>
      </c>
    </row>
    <row r="155" spans="1:6">
      <c r="A155" t="s">
        <v>190</v>
      </c>
      <c r="B155" t="s">
        <v>191</v>
      </c>
      <c r="C155" t="s">
        <v>2</v>
      </c>
      <c r="D155" t="s">
        <v>3</v>
      </c>
      <c r="E155" t="s">
        <v>4</v>
      </c>
      <c r="F155" t="s">
        <v>5</v>
      </c>
    </row>
    <row r="156" spans="1:6">
      <c r="A156" t="s">
        <v>190</v>
      </c>
      <c r="B156" t="s">
        <v>192</v>
      </c>
      <c r="C156" t="s">
        <v>2</v>
      </c>
      <c r="D156" t="s">
        <v>3</v>
      </c>
      <c r="E156" t="s">
        <v>4</v>
      </c>
      <c r="F156" t="s">
        <v>5</v>
      </c>
    </row>
    <row r="157" spans="1:6">
      <c r="A157" t="s">
        <v>190</v>
      </c>
      <c r="B157" t="s">
        <v>193</v>
      </c>
      <c r="C157" t="s">
        <v>2</v>
      </c>
      <c r="D157" t="s">
        <v>3</v>
      </c>
      <c r="E157" t="s">
        <v>4</v>
      </c>
      <c r="F157" t="s">
        <v>5</v>
      </c>
    </row>
    <row r="158" spans="1:6">
      <c r="A158" t="s">
        <v>190</v>
      </c>
      <c r="B158" t="s">
        <v>194</v>
      </c>
      <c r="C158" t="s">
        <v>2</v>
      </c>
      <c r="D158" t="s">
        <v>3</v>
      </c>
      <c r="E158" t="s">
        <v>4</v>
      </c>
      <c r="F158" t="s">
        <v>5</v>
      </c>
    </row>
    <row r="159" spans="1:6">
      <c r="A159" t="s">
        <v>190</v>
      </c>
      <c r="B159" t="s">
        <v>195</v>
      </c>
      <c r="C159" t="s">
        <v>2</v>
      </c>
      <c r="D159" t="s">
        <v>10</v>
      </c>
      <c r="E159" t="s">
        <v>4</v>
      </c>
      <c r="F159" t="s">
        <v>11</v>
      </c>
    </row>
    <row r="160" spans="1:6">
      <c r="A160" t="s">
        <v>190</v>
      </c>
      <c r="B160" t="s">
        <v>196</v>
      </c>
      <c r="C160" t="s">
        <v>2</v>
      </c>
      <c r="D160" t="s">
        <v>10</v>
      </c>
      <c r="E160" t="s">
        <v>4</v>
      </c>
      <c r="F160" t="s">
        <v>11</v>
      </c>
    </row>
    <row r="161" spans="1:6">
      <c r="A161" t="s">
        <v>190</v>
      </c>
      <c r="B161" t="s">
        <v>197</v>
      </c>
      <c r="C161" t="s">
        <v>2</v>
      </c>
      <c r="D161" t="s">
        <v>10</v>
      </c>
      <c r="E161" t="s">
        <v>4</v>
      </c>
      <c r="F161" t="s">
        <v>11</v>
      </c>
    </row>
    <row r="162" spans="1:6">
      <c r="A162" t="s">
        <v>190</v>
      </c>
      <c r="B162" t="s">
        <v>198</v>
      </c>
      <c r="C162" t="s">
        <v>2</v>
      </c>
      <c r="D162" t="s">
        <v>10</v>
      </c>
      <c r="E162" t="s">
        <v>4</v>
      </c>
      <c r="F162" t="s">
        <v>11</v>
      </c>
    </row>
    <row r="163" spans="1:6">
      <c r="A163" t="s">
        <v>199</v>
      </c>
      <c r="B163" t="s">
        <v>200</v>
      </c>
      <c r="C163" t="s">
        <v>2</v>
      </c>
      <c r="D163" t="s">
        <v>10</v>
      </c>
      <c r="E163" t="s">
        <v>4</v>
      </c>
      <c r="F163" t="s">
        <v>11</v>
      </c>
    </row>
    <row r="164" spans="1:6">
      <c r="A164" t="s">
        <v>199</v>
      </c>
      <c r="B164" t="s">
        <v>201</v>
      </c>
      <c r="C164" t="s">
        <v>2</v>
      </c>
      <c r="D164" t="s">
        <v>10</v>
      </c>
      <c r="E164" t="s">
        <v>4</v>
      </c>
      <c r="F164" t="s">
        <v>11</v>
      </c>
    </row>
    <row r="165" spans="1:6">
      <c r="A165" t="s">
        <v>199</v>
      </c>
      <c r="B165" t="s">
        <v>202</v>
      </c>
      <c r="C165" t="s">
        <v>2</v>
      </c>
      <c r="D165" t="s">
        <v>10</v>
      </c>
      <c r="E165" t="s">
        <v>4</v>
      </c>
      <c r="F165" t="s">
        <v>11</v>
      </c>
    </row>
    <row r="166" spans="1:6">
      <c r="A166" t="s">
        <v>199</v>
      </c>
      <c r="B166" t="s">
        <v>203</v>
      </c>
      <c r="C166" t="s">
        <v>2</v>
      </c>
      <c r="D166" t="s">
        <v>10</v>
      </c>
      <c r="E166" t="s">
        <v>4</v>
      </c>
      <c r="F166" t="s">
        <v>11</v>
      </c>
    </row>
    <row r="167" spans="1:6">
      <c r="A167" t="s">
        <v>204</v>
      </c>
      <c r="B167" t="s">
        <v>205</v>
      </c>
      <c r="C167" t="s">
        <v>2</v>
      </c>
      <c r="D167" t="s">
        <v>31</v>
      </c>
      <c r="E167" t="s">
        <v>4</v>
      </c>
      <c r="F167" t="s">
        <v>32</v>
      </c>
    </row>
    <row r="168" spans="1:6">
      <c r="A168" t="s">
        <v>204</v>
      </c>
      <c r="B168" t="s">
        <v>206</v>
      </c>
      <c r="C168" t="s">
        <v>2</v>
      </c>
      <c r="D168" t="s">
        <v>31</v>
      </c>
      <c r="E168" t="s">
        <v>4</v>
      </c>
      <c r="F168" t="s">
        <v>32</v>
      </c>
    </row>
    <row r="169" spans="1:6">
      <c r="A169" t="s">
        <v>204</v>
      </c>
      <c r="B169" t="s">
        <v>207</v>
      </c>
      <c r="C169" t="s">
        <v>2</v>
      </c>
      <c r="D169" t="s">
        <v>31</v>
      </c>
      <c r="E169" t="s">
        <v>4</v>
      </c>
      <c r="F169" t="s">
        <v>32</v>
      </c>
    </row>
    <row r="170" spans="1:6">
      <c r="A170" t="s">
        <v>204</v>
      </c>
      <c r="B170" t="s">
        <v>208</v>
      </c>
      <c r="C170" t="s">
        <v>2</v>
      </c>
      <c r="D170" t="s">
        <v>31</v>
      </c>
      <c r="E170" t="s">
        <v>4</v>
      </c>
      <c r="F170" t="s">
        <v>32</v>
      </c>
    </row>
    <row r="171" spans="1:6">
      <c r="A171" t="s">
        <v>204</v>
      </c>
      <c r="B171" t="s">
        <v>209</v>
      </c>
      <c r="C171" t="s">
        <v>2</v>
      </c>
      <c r="D171" t="s">
        <v>24</v>
      </c>
      <c r="E171" t="s">
        <v>4</v>
      </c>
      <c r="F171" t="s">
        <v>25</v>
      </c>
    </row>
    <row r="172" spans="1:6">
      <c r="A172" t="s">
        <v>204</v>
      </c>
      <c r="B172" t="s">
        <v>210</v>
      </c>
      <c r="C172" t="s">
        <v>2</v>
      </c>
      <c r="D172" t="s">
        <v>24</v>
      </c>
      <c r="E172" t="s">
        <v>4</v>
      </c>
      <c r="F172" t="s">
        <v>25</v>
      </c>
    </row>
    <row r="173" spans="1:6">
      <c r="A173" t="s">
        <v>204</v>
      </c>
      <c r="B173" t="s">
        <v>211</v>
      </c>
      <c r="C173" t="s">
        <v>2</v>
      </c>
      <c r="D173" t="s">
        <v>24</v>
      </c>
      <c r="E173" t="s">
        <v>4</v>
      </c>
      <c r="F173" t="s">
        <v>25</v>
      </c>
    </row>
    <row r="174" spans="1:6">
      <c r="A174" t="s">
        <v>204</v>
      </c>
      <c r="B174" t="s">
        <v>212</v>
      </c>
      <c r="C174" t="s">
        <v>2</v>
      </c>
      <c r="D174" t="s">
        <v>24</v>
      </c>
      <c r="E174" t="s">
        <v>4</v>
      </c>
      <c r="F174" t="s">
        <v>25</v>
      </c>
    </row>
    <row r="175" spans="1:6">
      <c r="A175" t="s">
        <v>213</v>
      </c>
      <c r="B175" t="s">
        <v>214</v>
      </c>
      <c r="C175" t="s">
        <v>2</v>
      </c>
      <c r="D175" t="s">
        <v>24</v>
      </c>
      <c r="E175" t="s">
        <v>4</v>
      </c>
      <c r="F175" t="s">
        <v>25</v>
      </c>
    </row>
    <row r="176" spans="1:6">
      <c r="A176" t="s">
        <v>213</v>
      </c>
      <c r="B176" t="s">
        <v>215</v>
      </c>
      <c r="C176" t="s">
        <v>2</v>
      </c>
      <c r="D176" t="s">
        <v>24</v>
      </c>
      <c r="E176" t="s">
        <v>4</v>
      </c>
      <c r="F176" t="s">
        <v>25</v>
      </c>
    </row>
    <row r="177" spans="1:6">
      <c r="A177" t="s">
        <v>213</v>
      </c>
      <c r="B177" t="s">
        <v>216</v>
      </c>
      <c r="C177" t="s">
        <v>2</v>
      </c>
      <c r="D177" t="s">
        <v>24</v>
      </c>
      <c r="E177" t="s">
        <v>4</v>
      </c>
      <c r="F177" t="s">
        <v>25</v>
      </c>
    </row>
    <row r="178" spans="1:6">
      <c r="A178" t="s">
        <v>213</v>
      </c>
      <c r="B178" t="s">
        <v>217</v>
      </c>
      <c r="C178" t="s">
        <v>2</v>
      </c>
      <c r="D178" t="s">
        <v>24</v>
      </c>
      <c r="E178" t="s">
        <v>4</v>
      </c>
      <c r="F178" t="s">
        <v>25</v>
      </c>
    </row>
    <row r="179" spans="1:6">
      <c r="A179" t="s">
        <v>218</v>
      </c>
      <c r="B179" t="s">
        <v>219</v>
      </c>
      <c r="C179" t="s">
        <v>2</v>
      </c>
      <c r="D179" t="s">
        <v>31</v>
      </c>
      <c r="E179" t="s">
        <v>4</v>
      </c>
      <c r="F179" t="s">
        <v>32</v>
      </c>
    </row>
    <row r="180" spans="1:6">
      <c r="A180" t="s">
        <v>218</v>
      </c>
      <c r="B180" t="s">
        <v>220</v>
      </c>
      <c r="C180" t="s">
        <v>2</v>
      </c>
      <c r="D180" t="s">
        <v>31</v>
      </c>
      <c r="E180" t="s">
        <v>4</v>
      </c>
      <c r="F180" t="s">
        <v>32</v>
      </c>
    </row>
    <row r="181" spans="1:6">
      <c r="A181" t="s">
        <v>218</v>
      </c>
      <c r="B181" t="s">
        <v>221</v>
      </c>
      <c r="C181" t="s">
        <v>2</v>
      </c>
      <c r="D181" t="s">
        <v>31</v>
      </c>
      <c r="E181" t="s">
        <v>4</v>
      </c>
      <c r="F181" t="s">
        <v>32</v>
      </c>
    </row>
    <row r="182" spans="1:6">
      <c r="A182" t="s">
        <v>218</v>
      </c>
      <c r="B182" t="s">
        <v>222</v>
      </c>
      <c r="C182" t="s">
        <v>2</v>
      </c>
      <c r="D182" t="s">
        <v>31</v>
      </c>
      <c r="E182" t="s">
        <v>4</v>
      </c>
      <c r="F182" t="s">
        <v>32</v>
      </c>
    </row>
    <row r="183" spans="1:6">
      <c r="A183" t="s">
        <v>218</v>
      </c>
      <c r="B183" t="s">
        <v>223</v>
      </c>
      <c r="C183" t="s">
        <v>2</v>
      </c>
      <c r="D183" t="s">
        <v>24</v>
      </c>
      <c r="E183" t="s">
        <v>4</v>
      </c>
      <c r="F183" t="s">
        <v>25</v>
      </c>
    </row>
    <row r="184" spans="1:6">
      <c r="A184" t="s">
        <v>218</v>
      </c>
      <c r="B184" t="s">
        <v>224</v>
      </c>
      <c r="C184" t="s">
        <v>2</v>
      </c>
      <c r="D184" t="s">
        <v>24</v>
      </c>
      <c r="E184" t="s">
        <v>4</v>
      </c>
      <c r="F184" t="s">
        <v>25</v>
      </c>
    </row>
    <row r="185" spans="1:6">
      <c r="A185" t="s">
        <v>218</v>
      </c>
      <c r="B185" t="s">
        <v>225</v>
      </c>
      <c r="C185" t="s">
        <v>2</v>
      </c>
      <c r="D185" t="s">
        <v>24</v>
      </c>
      <c r="E185" t="s">
        <v>4</v>
      </c>
      <c r="F185" t="s">
        <v>25</v>
      </c>
    </row>
    <row r="186" spans="1:6">
      <c r="A186" t="s">
        <v>218</v>
      </c>
      <c r="B186" t="s">
        <v>226</v>
      </c>
      <c r="C186" t="s">
        <v>2</v>
      </c>
      <c r="D186" t="s">
        <v>24</v>
      </c>
      <c r="E186" t="s">
        <v>4</v>
      </c>
      <c r="F186" t="s">
        <v>25</v>
      </c>
    </row>
    <row r="187" spans="1:6">
      <c r="A187" t="s">
        <v>227</v>
      </c>
      <c r="B187" t="s">
        <v>228</v>
      </c>
      <c r="C187" t="s">
        <v>2</v>
      </c>
      <c r="D187" t="s">
        <v>3</v>
      </c>
      <c r="E187" t="s">
        <v>4</v>
      </c>
      <c r="F187" t="s">
        <v>5</v>
      </c>
    </row>
    <row r="188" spans="1:6">
      <c r="A188" t="s">
        <v>227</v>
      </c>
      <c r="B188" t="s">
        <v>229</v>
      </c>
      <c r="C188" t="s">
        <v>2</v>
      </c>
      <c r="D188" t="s">
        <v>3</v>
      </c>
      <c r="E188" t="s">
        <v>4</v>
      </c>
      <c r="F188" t="s">
        <v>5</v>
      </c>
    </row>
    <row r="189" spans="1:6">
      <c r="A189" t="s">
        <v>227</v>
      </c>
      <c r="B189" t="s">
        <v>230</v>
      </c>
      <c r="C189" t="s">
        <v>2</v>
      </c>
      <c r="D189" t="s">
        <v>3</v>
      </c>
      <c r="E189" t="s">
        <v>4</v>
      </c>
      <c r="F189" t="s">
        <v>5</v>
      </c>
    </row>
    <row r="190" spans="1:6">
      <c r="A190" t="s">
        <v>227</v>
      </c>
      <c r="B190" t="s">
        <v>231</v>
      </c>
      <c r="C190" t="s">
        <v>2</v>
      </c>
      <c r="D190" t="s">
        <v>3</v>
      </c>
      <c r="E190" t="s">
        <v>4</v>
      </c>
      <c r="F190" t="s">
        <v>5</v>
      </c>
    </row>
    <row r="191" spans="1:6">
      <c r="A191" t="s">
        <v>227</v>
      </c>
      <c r="B191" t="s">
        <v>232</v>
      </c>
      <c r="C191" t="s">
        <v>2</v>
      </c>
      <c r="D191" t="s">
        <v>3</v>
      </c>
      <c r="E191" t="s">
        <v>4</v>
      </c>
      <c r="F191" t="s">
        <v>5</v>
      </c>
    </row>
    <row r="192" spans="1:6">
      <c r="A192" t="s">
        <v>227</v>
      </c>
      <c r="B192" t="s">
        <v>233</v>
      </c>
      <c r="C192" t="s">
        <v>2</v>
      </c>
      <c r="D192" t="s">
        <v>3</v>
      </c>
      <c r="E192" t="s">
        <v>4</v>
      </c>
      <c r="F192" t="s">
        <v>5</v>
      </c>
    </row>
    <row r="193" spans="1:6">
      <c r="A193" t="s">
        <v>227</v>
      </c>
      <c r="B193" t="s">
        <v>234</v>
      </c>
      <c r="C193" t="s">
        <v>2</v>
      </c>
      <c r="D193" t="s">
        <v>3</v>
      </c>
      <c r="E193" t="s">
        <v>4</v>
      </c>
      <c r="F193" t="s">
        <v>5</v>
      </c>
    </row>
    <row r="194" spans="1:6">
      <c r="A194" t="s">
        <v>235</v>
      </c>
      <c r="B194" t="s">
        <v>236</v>
      </c>
      <c r="C194" t="s">
        <v>2</v>
      </c>
      <c r="D194" t="s">
        <v>24</v>
      </c>
      <c r="E194" t="s">
        <v>4</v>
      </c>
      <c r="F194" t="s">
        <v>25</v>
      </c>
    </row>
    <row r="195" spans="1:6">
      <c r="A195" t="s">
        <v>235</v>
      </c>
      <c r="B195" t="s">
        <v>237</v>
      </c>
      <c r="C195" t="s">
        <v>2</v>
      </c>
      <c r="D195" t="s">
        <v>24</v>
      </c>
      <c r="E195" t="s">
        <v>4</v>
      </c>
      <c r="F195" t="s">
        <v>25</v>
      </c>
    </row>
    <row r="196" spans="1:6">
      <c r="A196" t="s">
        <v>235</v>
      </c>
      <c r="B196" t="s">
        <v>238</v>
      </c>
      <c r="C196" t="s">
        <v>2</v>
      </c>
      <c r="D196" t="s">
        <v>24</v>
      </c>
      <c r="E196" t="s">
        <v>4</v>
      </c>
      <c r="F196" t="s">
        <v>25</v>
      </c>
    </row>
    <row r="197" spans="1:6">
      <c r="A197" t="s">
        <v>235</v>
      </c>
      <c r="B197" t="s">
        <v>239</v>
      </c>
      <c r="C197" t="s">
        <v>2</v>
      </c>
      <c r="D197" t="s">
        <v>24</v>
      </c>
      <c r="E197" t="s">
        <v>4</v>
      </c>
      <c r="F197" t="s">
        <v>25</v>
      </c>
    </row>
    <row r="198" spans="1:6">
      <c r="A198" t="s">
        <v>235</v>
      </c>
      <c r="B198" t="s">
        <v>240</v>
      </c>
      <c r="C198" t="s">
        <v>2</v>
      </c>
      <c r="D198" t="s">
        <v>24</v>
      </c>
      <c r="E198" t="s">
        <v>4</v>
      </c>
      <c r="F198" t="s">
        <v>25</v>
      </c>
    </row>
    <row r="199" spans="1:6">
      <c r="A199" t="s">
        <v>241</v>
      </c>
      <c r="B199" t="s">
        <v>242</v>
      </c>
      <c r="C199" t="s">
        <v>2</v>
      </c>
      <c r="D199" t="s">
        <v>10</v>
      </c>
      <c r="E199" t="s">
        <v>4</v>
      </c>
      <c r="F199" t="s">
        <v>11</v>
      </c>
    </row>
    <row r="200" spans="1:6">
      <c r="A200" t="s">
        <v>241</v>
      </c>
      <c r="B200" t="s">
        <v>243</v>
      </c>
      <c r="C200" t="s">
        <v>2</v>
      </c>
      <c r="D200" t="s">
        <v>10</v>
      </c>
      <c r="E200" t="s">
        <v>4</v>
      </c>
      <c r="F200" t="s">
        <v>11</v>
      </c>
    </row>
    <row r="201" spans="1:6">
      <c r="A201" t="s">
        <v>241</v>
      </c>
      <c r="B201" t="s">
        <v>244</v>
      </c>
      <c r="C201" t="s">
        <v>2</v>
      </c>
      <c r="D201" t="s">
        <v>10</v>
      </c>
      <c r="E201" t="s">
        <v>4</v>
      </c>
      <c r="F201" t="s">
        <v>11</v>
      </c>
    </row>
    <row r="202" spans="1:6">
      <c r="A202" t="s">
        <v>241</v>
      </c>
      <c r="B202" t="s">
        <v>245</v>
      </c>
      <c r="C202" t="s">
        <v>2</v>
      </c>
      <c r="D202" t="s">
        <v>10</v>
      </c>
      <c r="E202" t="s">
        <v>4</v>
      </c>
      <c r="F202" t="s">
        <v>11</v>
      </c>
    </row>
    <row r="203" spans="1:6">
      <c r="A203" t="s">
        <v>246</v>
      </c>
      <c r="B203" t="s">
        <v>247</v>
      </c>
      <c r="C203" t="s">
        <v>2</v>
      </c>
      <c r="D203" t="s">
        <v>24</v>
      </c>
      <c r="E203" t="s">
        <v>4</v>
      </c>
      <c r="F203" t="s">
        <v>25</v>
      </c>
    </row>
    <row r="204" spans="1:6">
      <c r="A204" t="s">
        <v>246</v>
      </c>
      <c r="B204" t="s">
        <v>248</v>
      </c>
      <c r="C204" t="s">
        <v>2</v>
      </c>
      <c r="D204" t="s">
        <v>24</v>
      </c>
      <c r="E204" t="s">
        <v>4</v>
      </c>
      <c r="F204" t="s">
        <v>25</v>
      </c>
    </row>
    <row r="205" spans="1:6">
      <c r="A205" t="s">
        <v>246</v>
      </c>
      <c r="B205" t="s">
        <v>249</v>
      </c>
      <c r="C205" t="s">
        <v>2</v>
      </c>
      <c r="D205" t="s">
        <v>24</v>
      </c>
      <c r="E205" t="s">
        <v>4</v>
      </c>
      <c r="F205" t="s">
        <v>25</v>
      </c>
    </row>
    <row r="206" spans="1:6">
      <c r="A206" t="s">
        <v>246</v>
      </c>
      <c r="B206" t="s">
        <v>250</v>
      </c>
      <c r="C206" t="s">
        <v>2</v>
      </c>
      <c r="D206" t="s">
        <v>24</v>
      </c>
      <c r="E206" t="s">
        <v>4</v>
      </c>
      <c r="F206" t="s">
        <v>25</v>
      </c>
    </row>
    <row r="207" spans="1:6">
      <c r="A207" t="s">
        <v>246</v>
      </c>
      <c r="B207" t="s">
        <v>251</v>
      </c>
      <c r="C207" t="s">
        <v>2</v>
      </c>
      <c r="D207" t="s">
        <v>31</v>
      </c>
      <c r="E207" t="s">
        <v>4</v>
      </c>
      <c r="F207" t="s">
        <v>32</v>
      </c>
    </row>
    <row r="208" spans="1:6">
      <c r="A208" t="s">
        <v>246</v>
      </c>
      <c r="B208" t="s">
        <v>252</v>
      </c>
      <c r="C208" t="s">
        <v>2</v>
      </c>
      <c r="D208" t="s">
        <v>31</v>
      </c>
      <c r="E208" t="s">
        <v>4</v>
      </c>
      <c r="F208" t="s">
        <v>32</v>
      </c>
    </row>
    <row r="209" spans="1:6">
      <c r="A209" t="s">
        <v>246</v>
      </c>
      <c r="B209" t="s">
        <v>253</v>
      </c>
      <c r="C209" t="s">
        <v>2</v>
      </c>
      <c r="D209" t="s">
        <v>31</v>
      </c>
      <c r="E209" t="s">
        <v>4</v>
      </c>
      <c r="F209" t="s">
        <v>32</v>
      </c>
    </row>
    <row r="210" spans="1:6">
      <c r="A210" t="s">
        <v>246</v>
      </c>
      <c r="B210" t="s">
        <v>254</v>
      </c>
      <c r="C210" t="s">
        <v>2</v>
      </c>
      <c r="D210" t="s">
        <v>31</v>
      </c>
      <c r="E210" t="s">
        <v>4</v>
      </c>
      <c r="F210" t="s">
        <v>32</v>
      </c>
    </row>
    <row r="211" spans="1:6">
      <c r="A211" t="s">
        <v>255</v>
      </c>
      <c r="B211" t="s">
        <v>256</v>
      </c>
      <c r="C211" t="s">
        <v>2</v>
      </c>
      <c r="D211" t="s">
        <v>24</v>
      </c>
      <c r="E211" t="s">
        <v>4</v>
      </c>
      <c r="F211" t="s">
        <v>25</v>
      </c>
    </row>
    <row r="212" spans="1:6">
      <c r="A212" t="s">
        <v>255</v>
      </c>
      <c r="B212" t="s">
        <v>257</v>
      </c>
      <c r="C212" t="s">
        <v>2</v>
      </c>
      <c r="D212" t="s">
        <v>24</v>
      </c>
      <c r="E212" t="s">
        <v>4</v>
      </c>
      <c r="F212" t="s">
        <v>25</v>
      </c>
    </row>
    <row r="213" spans="1:6">
      <c r="A213" t="s">
        <v>255</v>
      </c>
      <c r="B213" t="s">
        <v>258</v>
      </c>
      <c r="C213" t="s">
        <v>2</v>
      </c>
      <c r="D213" t="s">
        <v>24</v>
      </c>
      <c r="E213" t="s">
        <v>4</v>
      </c>
      <c r="F213" t="s">
        <v>25</v>
      </c>
    </row>
    <row r="214" spans="1:6">
      <c r="A214" t="s">
        <v>255</v>
      </c>
      <c r="B214" t="s">
        <v>259</v>
      </c>
      <c r="C214" t="s">
        <v>2</v>
      </c>
      <c r="D214" t="s">
        <v>24</v>
      </c>
      <c r="E214" t="s">
        <v>4</v>
      </c>
      <c r="F214" t="s">
        <v>25</v>
      </c>
    </row>
    <row r="215" spans="1:6">
      <c r="A215" t="s">
        <v>260</v>
      </c>
      <c r="B215" t="s">
        <v>261</v>
      </c>
      <c r="C215" t="s">
        <v>2</v>
      </c>
      <c r="D215" t="s">
        <v>31</v>
      </c>
      <c r="E215" t="s">
        <v>4</v>
      </c>
      <c r="F215" t="s">
        <v>32</v>
      </c>
    </row>
    <row r="216" spans="1:6">
      <c r="A216" t="s">
        <v>260</v>
      </c>
      <c r="B216" t="s">
        <v>262</v>
      </c>
      <c r="C216" t="s">
        <v>2</v>
      </c>
      <c r="D216" t="s">
        <v>31</v>
      </c>
      <c r="E216" t="s">
        <v>4</v>
      </c>
      <c r="F216" t="s">
        <v>32</v>
      </c>
    </row>
    <row r="217" spans="1:6">
      <c r="A217" t="s">
        <v>260</v>
      </c>
      <c r="B217" t="s">
        <v>263</v>
      </c>
      <c r="C217" t="s">
        <v>2</v>
      </c>
      <c r="D217" t="s">
        <v>31</v>
      </c>
      <c r="E217" t="s">
        <v>4</v>
      </c>
      <c r="F217" t="s">
        <v>32</v>
      </c>
    </row>
    <row r="218" spans="1:6">
      <c r="A218" t="s">
        <v>260</v>
      </c>
      <c r="B218" t="s">
        <v>264</v>
      </c>
      <c r="C218" t="s">
        <v>2</v>
      </c>
      <c r="D218" t="s">
        <v>31</v>
      </c>
      <c r="E218" t="s">
        <v>4</v>
      </c>
      <c r="F218" t="s">
        <v>32</v>
      </c>
    </row>
    <row r="219" spans="1:6">
      <c r="A219" t="s">
        <v>260</v>
      </c>
      <c r="B219" t="s">
        <v>265</v>
      </c>
      <c r="C219" t="s">
        <v>2</v>
      </c>
      <c r="D219" t="s">
        <v>10</v>
      </c>
      <c r="E219" t="s">
        <v>4</v>
      </c>
      <c r="F219" t="s">
        <v>11</v>
      </c>
    </row>
    <row r="220" spans="1:6">
      <c r="A220" t="s">
        <v>260</v>
      </c>
      <c r="B220" t="s">
        <v>266</v>
      </c>
      <c r="C220" t="s">
        <v>2</v>
      </c>
      <c r="D220" t="s">
        <v>10</v>
      </c>
      <c r="E220" t="s">
        <v>4</v>
      </c>
      <c r="F220" t="s">
        <v>11</v>
      </c>
    </row>
    <row r="221" spans="1:6">
      <c r="A221" t="s">
        <v>260</v>
      </c>
      <c r="B221" t="s">
        <v>267</v>
      </c>
      <c r="C221" t="s">
        <v>2</v>
      </c>
      <c r="D221" t="s">
        <v>10</v>
      </c>
      <c r="E221" t="s">
        <v>4</v>
      </c>
      <c r="F221" t="s">
        <v>11</v>
      </c>
    </row>
    <row r="222" spans="1:6">
      <c r="A222" t="s">
        <v>260</v>
      </c>
      <c r="B222" t="s">
        <v>268</v>
      </c>
      <c r="C222" t="s">
        <v>2</v>
      </c>
      <c r="D222" t="s">
        <v>10</v>
      </c>
      <c r="E222" t="s">
        <v>4</v>
      </c>
      <c r="F222" t="s">
        <v>11</v>
      </c>
    </row>
    <row r="223" spans="1:6">
      <c r="A223" t="s">
        <v>269</v>
      </c>
      <c r="B223" t="s">
        <v>270</v>
      </c>
      <c r="C223" t="s">
        <v>2</v>
      </c>
      <c r="D223" t="s">
        <v>3</v>
      </c>
      <c r="E223" t="s">
        <v>4</v>
      </c>
      <c r="F223" t="s">
        <v>5</v>
      </c>
    </row>
    <row r="224" spans="1:6">
      <c r="A224" t="s">
        <v>269</v>
      </c>
      <c r="B224" t="s">
        <v>271</v>
      </c>
      <c r="C224" t="s">
        <v>2</v>
      </c>
      <c r="D224" t="s">
        <v>3</v>
      </c>
      <c r="E224" t="s">
        <v>4</v>
      </c>
      <c r="F224" t="s">
        <v>5</v>
      </c>
    </row>
    <row r="225" spans="1:6">
      <c r="A225" t="s">
        <v>269</v>
      </c>
      <c r="B225" t="s">
        <v>272</v>
      </c>
      <c r="C225" t="s">
        <v>2</v>
      </c>
      <c r="D225" t="s">
        <v>3</v>
      </c>
      <c r="E225" t="s">
        <v>4</v>
      </c>
      <c r="F225" t="s">
        <v>5</v>
      </c>
    </row>
    <row r="226" spans="1:6">
      <c r="A226" t="s">
        <v>269</v>
      </c>
      <c r="B226" t="s">
        <v>273</v>
      </c>
      <c r="C226" t="s">
        <v>2</v>
      </c>
      <c r="D226" t="s">
        <v>3</v>
      </c>
      <c r="E226" t="s">
        <v>4</v>
      </c>
      <c r="F226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school by session</vt:lpstr>
      <vt:lpstr>score grid</vt:lpstr>
      <vt:lpstr>CTE SCH</vt:lpstr>
      <vt:lpstr>AWARDS</vt:lpstr>
      <vt:lpstr>CTE RAW</vt:lpstr>
      <vt:lpstr>raw data</vt:lpstr>
    </vt:vector>
  </TitlesOfParts>
  <Company>Gilbert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Messal</dc:creator>
  <cp:lastModifiedBy>Jenell Riordan</cp:lastModifiedBy>
  <cp:lastPrinted>2016-11-18T18:04:01Z</cp:lastPrinted>
  <dcterms:created xsi:type="dcterms:W3CDTF">2016-11-18T17:09:06Z</dcterms:created>
  <dcterms:modified xsi:type="dcterms:W3CDTF">2017-03-22T14:08:11Z</dcterms:modified>
</cp:coreProperties>
</file>